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tabRatio="978" activeTab="0"/>
  </bookViews>
  <sheets>
    <sheet name="7 mdr. regnskab" sheetId="1" r:id="rId1"/>
  </sheets>
  <definedNames/>
  <calcPr fullCalcOnLoad="1"/>
</workbook>
</file>

<file path=xl/sharedStrings.xml><?xml version="1.0" encoding="utf-8"?>
<sst xmlns="http://schemas.openxmlformats.org/spreadsheetml/2006/main" count="343" uniqueCount="142">
  <si>
    <t>Bevillingsområde Finansposter</t>
  </si>
  <si>
    <t>Bevillingsområde: Finansposter</t>
  </si>
  <si>
    <t>7.52 Renter af kortfristet gæld i øvrigt</t>
  </si>
  <si>
    <t>7.55 Renter af langfristet gæld</t>
  </si>
  <si>
    <t>8.28 Forskydninger i kortfristede tilgodeh. i øvrigt</t>
  </si>
  <si>
    <t>8.55 Forskydninger i langfristet gæld</t>
  </si>
  <si>
    <t>7.28 Renter af kortfrist. tilgodehavender i øvrigt</t>
  </si>
  <si>
    <t xml:space="preserve">Bevillingsområdet Dagtilbud udviser et mindreforbrug på 183,5 mill. kr. fordelt på 177,6 mill. kr. på det efterspørgelsesstyrede område og 5,9 mill. kr. på det rammestyrede område.
På budgetsiden hænger afvigelserne hovedsageligt sammen med periodiseringen af indtægtsbugettet svarende til en budgetreduktion på 64 mill. kr. for perioden samt det forhold at institutionernes budgetoverførsel ligger i decenber, hvilket med en korrekt periodisering ville have betydet en budgetforøgelse på 27 mill. kr for perioden. Derudover skal budgetsiden reguleres med forventede budgetmæssige korrektioner for perioden svarende til en budgetreduktion på 34 mill. kr. samt forventet omflytning af budgettet som følge af 1. april børn til bevillingsområdet Fritidshjem og Klubber svarende til en reduktion af budgettet på 10 mill.kr for perioden.
På det efterspørgelsesstyrede område betyder periodiseringen af budgettet samt de budgetmæssige omplaceringer en reduktion af budgettet med 
81 mill. kr for perioden. Under hensyntagen til de tekniske budgetafvigelser giver det et mindreforbrug
på 97 mill. kr. </t>
  </si>
  <si>
    <t xml:space="preserve">Afvigelsen på 97 mill. kr. kan forklares i et 
mindreforbrug som følge af ej etablerede pladser og 
endnu ikke udmøntede puljer på 64 mill. kr samt en 
opsparing på institutionsniveau på 44 mill. kr. Dertil 
skal der tages højde for kommende udkontering fra 
barselsfonden som skønnes at beløbe sig til 11 mill. 
kr. 
</t>
  </si>
  <si>
    <t>På bevillingsområdet Dagtilbud - special er der et samlet merforbrug på ca. 7,9 mill. kr., som primært skyldes periodisering af indtægter samt opkrævning af betaling for salg af pladser fra regioner og kommuner.</t>
  </si>
  <si>
    <t>På bevillingsområdet Fritidshjem og Klubber er der et merforbrug på ca. 56,6 mill. kr., hvilket hovedsageligt skyldes en forskydning i periodiseringen af budgetterne. Dette vil blive analyseret og korrigeret frem til fejebakkesagen i forbindelse med oktoberprognosen.</t>
  </si>
  <si>
    <t>På funktionerne 5.25.14.1, 5.25.15.1 og 5.25.16.1 er der et samlet merforbrug på ca. 76,5 mill. kr. Et merforbrug på  9,6 mil. kr. skyldes for højt budgetterede indtægter (takster) fra forældrebetaling, merforbruget vil blive kompenseret ved en budgetomplacering mellem bevillingsområderne, jvf. BR 667/06. Herudover skyldes en del af merforbruget endnu ikke konterede indtægter fra barselsrefusioner. Det resterende merforbrug skyldes, at budgettet først vil blive reguleret i forbindelse med de bevillingsmæssige ændringer.</t>
  </si>
  <si>
    <t>Funktionen viser et mindreforbrug på 5,4 mill. kr., hvilket skal ses i sammenhæng med funktion 5.25.15.1 Fritidshjem. Budgettet forventes at blive korrigeret i forbindelse med sagen vedrørende de bevillingsmæssige ændringer.</t>
  </si>
  <si>
    <t xml:space="preserve">Funktionen udviser et mindreforbrug på 8,7 mill. kr., hvilket skal ses i sammenhæng med funktion 3.22.05.1 Skolefritidsordninger. Budgettet forventes at blive korrigeret i forbindelse med sagen vedrørende de bevillingsmæssige ændringer. </t>
  </si>
  <si>
    <t>Funktionen viser et merforbrug på 1,4 mill. kr., hvilket skal ses i sammenhæng med funktion 5.25.16.1 Klubber og andre socialpæd. Budgettet forventes at blive korrigeret i forbindelse med sagen vedrørende de bevillingsmæssige ændringer.</t>
  </si>
  <si>
    <t>Funktionen viser et merforbrug på 3,3 mill. kr., hvilket skal ses i sammenhæng med funktion 5.25.14.1 Integrerede institutioner. Budgettet forventes at blive korrigeret i forbindelse med sagen vedrørende de bevillingsmæssige ændringer.</t>
  </si>
  <si>
    <t>Merforbruget relaterer sig til mindreforbruget på befordring under bevillingsområdet Specialundervisning. Der er et samlet merforbrug på ca. 2,2 mill. kr. Budgettet forventes at blive korrigeret i forbindelse med sagen vedrørende de bevillingsmæssige ændringer.</t>
  </si>
  <si>
    <t xml:space="preserve">Merforbruget på 20,7 mill. kr. er fordelt med 3,1 mill. kr. på løn og 17,6 mill. kr. på drift. Der forventes et samlet merforbrug for hele 2007 på 17,2 mill. kr., som også påvirker afvigelsen i regnskabet for de første 7 måneder. </t>
  </si>
  <si>
    <t>Mindreforbruget relaterer sig til merforbruget på befordring under bevillingsområdet Undervisning. Der er et samlet merforbrug på ca. 2,2 mill. kr. Budgettet forventes at blive korrigeret i forbindelse med sagen vedrørende de bevillingsmæssige ændringer.</t>
  </si>
  <si>
    <t xml:space="preserve">Mindreforbruget på 34,8 mill. kr. er fordelt med 20,5 mill. kr. på løn og 14,3 mill. kr. på drift. Der forventes et samlet mindreforbrug i 2007 på 16 mill. kr. på specialskolerne, som også påvirker afvigelsen i regnskabet for de første 7 måneder. </t>
  </si>
  <si>
    <t>På bevillingsområdet Administration er der samlet set et merforbrug på ca. 21,7 mill. kr. for årets første 7 måneder. I sagen vedrørende bevillingsmæssige ændringer tilføres Administration ca. 17,8 mill. kr. Derudover vil der inden årets udgang blive tilført ca. 16,1 mill. kr. i tillægsbevilling til dækning af det resterende finansieringsbehov i forhold til rammeafstemningen. En periodisering af det samlede beløb på ca. 33,9 mill. kr. giver ca. 19,8 mill. kr. for årets første 7 måneder, hvilket giver en afvigelse på ca. 1,9 mill. kr.</t>
  </si>
  <si>
    <t>7.65 Refusion af købsmoms</t>
  </si>
  <si>
    <t>8.22 Forskydninger i likvide aktiver</t>
  </si>
  <si>
    <t>8.52 Forskydninger i kortfristet gæld i øvrigt</t>
  </si>
  <si>
    <t>Afvigelsen skyldes udelukkende manglende budget, som forventes tilført ved sagen om bevillingsmæssige omplaceringer samt tillægsbevillinger inden årets udgang vedrørende finansieringsbehovet.</t>
  </si>
  <si>
    <t>Afvigelsen skyldes manglende budget, som forventes tilført ved sagen om bevillingsmæssige omplaceringer samt tillægsbevillinger inden årets udgang vedrørende finansieringsbehovet, samt omplaceringer på baggrund af den nye organisering pr. 1. april 2007, hvor enkelte medarbejdere stadig aflønnes over gamle konti.</t>
  </si>
  <si>
    <t>Afvigelsen giver ikke anledning til bemærkninger.</t>
  </si>
  <si>
    <t>Afvigelsen giver ikke anledning til bemærkninger og skyldes fejl i periodiseringen.</t>
  </si>
  <si>
    <t>Funktionen forklares under ét på fkt. 5.25.14.1</t>
  </si>
  <si>
    <t>På bevillingsområdet Anlæg er der er mindreforbrug på 50,1 mill. kr. Det skal bemærkes, at periodiseringen af anlægsbudgettet på måneder er problematisk, da anlægsforbruget er meget ujævnt fordelt over året. Se i øvrigt kommentarerne til prognosen for hele 2007 vedrørende problematikken omkring overførsler af budget til KEjd.</t>
  </si>
  <si>
    <t>Afvigelsen skyldes, at Økonomiforvaltningen har indgået koncernaftale med Danske Bank. Aftalen indebærer, at alle konti i Danske Bank er omlagt og likviditeten (indeståendet) er overført fra Børne- og Ungdomsforvaltningen til Økonomiforvaltningen.</t>
  </si>
  <si>
    <t>Funktionen skal ikke forklares.</t>
  </si>
  <si>
    <t>Afvigelsen på 44,4 mill. kr. skyldes primært følgende:
(085256) Forskydning i mellemregning med udbetalingssystem: 119,7 mill. kr.
(085256) Forskydning i modtaget, endnu ikke placeret giroindbetaling: -8,4 mill. kr.
(085256) Forskydning (afvikling) af gæld til andre kommuner vedr. undervisning (køb af pladser): 22,8 mill. kr.
(085259) Teknisk postering vedr. udligning af lønfejlkonto: -43,3 mill. kr.
(085261) Forskydning i mellemregning med selvejende institutioner med driftsoverenskomst: -46,2 mill. kr.</t>
  </si>
  <si>
    <t>Mindreforbruget på 34,7 mill. kr. skyldes, at forbruget ikke følger budgettet. Dette forventes at blive rettet i sagen vedrørende bevillingsmæssige ændringer i forbindelse med Oktoberprognosen.</t>
  </si>
  <si>
    <t>Merforbruget på 14,6 mill. kr. skyldes, at forbruget ikke følger budgettet. Dette forventes at blive rettet i sagen vedrørende bevillingsmæssige ændringer i forbindelse med Oktoberprognosen.</t>
  </si>
  <si>
    <t>Se forklaring under funktion 5.25.14.1.</t>
  </si>
  <si>
    <t xml:space="preserve">Funktionen viser et merforbrug på 3,5 mill. kr. Indtægterne fra regioner er lavere end budgetteret primært på grund af manglende opkrævning vedrørende salg af pladser.   </t>
  </si>
  <si>
    <t>Der er et merforbrug på 4,5 mill. kr., hvilket skyldes manglende indtægter på grund af manglende opkrævning af betaling fra regioner.</t>
  </si>
  <si>
    <t>Bevillingsområdet Fritidshjem og Klubber - speciel udviser et mindreforbrug på 14,5 mill. kr. Der er en række fejl vedrørende fordelingen af bevillinger mellem de enkelte områder. Generelt er der større indtægter fra salg af pladser fra kommuner og regioner end budgetteret, dels på grund af betalinger vedrørende tidligere år samt periodiseringen af budgettet.</t>
  </si>
  <si>
    <t xml:space="preserve">Funktionen udviser et mindreforbrug på 5,2 mill. kr., hvilket dels skyldes uoverensstemmelse mellem bevilling og kontering af indtægter på funktionen og dels en ekstraordinær indtægt på 2,4 mill. kr. vedrørende betalinger fra kommuner for tidligere år. </t>
  </si>
  <si>
    <t>På bevillingsområdet Sundhed er der samlet set et mindreforbrug på ca. 6,4 mill. kr. for årets første 7 måneder. Der vil ske en budgetmæssig omplacering i sagen vedrørende bevillingsmæssige omplaceringer, hvor der samlet set trækkes 7,4 mill. kr. fra Sundhed.</t>
  </si>
  <si>
    <t>På bevillingsområdet Miljø er der samlet set et merforbrug på ca. 1,6 mill. kr. for årets første 7 måneder. I sagen vedrørende bevillingsmæssige ændringer tilføres Miljø ca. 4,4 mill. kr. En periodisering af beløbet giver ca. 2,6 mill. kr. for årets første 7 måneder, hvilket giver en afvigelse på ca. -1,0 mill. kr., som hovedsageligt ligger på funktion 5.25.14.1, hvor der endnu ikke er bogført noget forbrug.</t>
  </si>
  <si>
    <t xml:space="preserve">På bevillingsområdet Undervisning er der et samlet merforbrug på ca. 15,5 mill. kr. i årets første 7 måneder. Det skyldes primært et samlet forventet merforbrug for hele 2007 samt fejlperiodiseringer. </t>
  </si>
  <si>
    <t xml:space="preserve">Merforbruget skyldes hovedsageligt, at det aktuelle budget mangler at blive korrigeret i forhold til det opgjorte budgetbehov i den seneste rammeafstemning. </t>
  </si>
  <si>
    <t>Merforbruget skyldes primært fejlperiodiseringer af det aktuelle budget.</t>
  </si>
  <si>
    <t>Ca. 8,0 mill. kr af mindreforbruget kan forklares med fejlperiodisering af Skoletjenestens indtægtsbudget. Derudover er der bogført forbrug på i alt -6,6 mill. kr. vedrørende gymnasieafdelingen på Skt. Annæ gymnasium, som senere omposteres til gymnasiet.</t>
  </si>
  <si>
    <t>På bevillingsområdet Specialundervisning er der et samlet mindreforbrug i årets første 7 måneder på ca. 84,1 mill. kr. Det skyldes primært fejlperiodiseringer og manglende omflytning af budgetmidler.</t>
  </si>
  <si>
    <t xml:space="preserve">Merforbruget skyldes hovedsageligt, at der er bogført lønudgifter til medarbejdere, som i forbindelse med omorganiseringen af forvaltningen i stedet skal konteres på Administration, 6.45.51.1 Sekretariat og forvaltninger. </t>
  </si>
  <si>
    <t>Mindreforbruget skyldes, at forbruget på Skolepsykiatrisk Center fejlagtigt er bogført under bevillingsområdet Sundhed.</t>
  </si>
  <si>
    <t xml:space="preserve">Mindreforbruget skyldes hovedsageligt, at det aktuelle budget mangler at blive korrigeret i forhold til det opgjorte budgetbehov i den seneste rammeafstemning. </t>
  </si>
  <si>
    <t>Mindreforbruget kan hovedsageligt forklares med fejlagtig periodisering af budgettet, idet hovedparten af forvaltningens betaling for børn og unge på døgninstitutioner først falder i 4. kvartal.</t>
  </si>
  <si>
    <t>Mindreforbruget skyldes hovedsageligt, at der i det korrigerede budget er tilført 11,6 mill. kr. til betaling af husleje til Københavns Ejendomme, som rettelig burde være placeret under funktion 3.22.08.1 Kommunale specialskoler. Det resterende mindreforbrug skyldes primært forskydninger i forhold til det periodiserede budget i betalinger til og fra andre regioner</t>
  </si>
  <si>
    <t>Afvigelsen på -187,9 mill. kr. skyldes primært følgende:
(082814) Forskydning (afvikling) af tilgodehavender fra andre kommuner vedr. betaling for undervisning af elever: -13,0 mill. kr.
(082815) Forskydning (afvikling) i debitorer, fx seminarier og forudbetalte udgifter: -4,2 mill. kr.
(082815) Forskydning i løndebitorer: 3,5 mill. kr.
(082815) Forskydning i tilgodehavender fra forældre vedr. børn i institutioner: 19,5 mill. kr.
(082815) Forskydning i lønrefusioner: -27,5 mill. kr.
(082817) Forskydning (afvikling) vedr. mellemregning mellem regnskabsår: -143,0 mill. kr.
(082817) Forskydning i forudbetalte udgifter vedr. bygningsarbejder: -3,4 mill. kr.
(082819) Forskydning i tilgodehavende dagpenge: -19,3 mill. kr.</t>
  </si>
  <si>
    <t>Bevillingsområdet Dagtilbud udviser et mindreforbrug på 183,5 mill. kr. fordelt på 177,6 mill. kr. på det efterspørgselsstyrede område og 5,9 mill. kr. på det rammestyrede område. På det efterspørgselsstyrede område betyder periodiseringerne af budgettet samt budgetmæssige omplaceringer en reduktion af budgettet med 81 mill. kr for perioden. Under hensyntagen til de tekniske budgetafvigelser giver det et mindreforbrug på 97 mill. kr. Afvigelsen på 97 mill. kr. kan forklares i et mindreforbrug som følge af ej etablerede pladser og endnu ikke udmøntede puljer på 64 mill. kr samt en opsparing på institutionsniveau på 44 mill. kr. Dertil skal der tages højde for kommende udkontering fra barselsfonden som skønnes at beløbe sig til 11 mill. kr.</t>
  </si>
  <si>
    <t>På bevillingsområdet Finansposter er der samlet set et mindreforbrug på -3.661,4 mill. kr. En del af afvigelsen skal dog ikke forklares, da det drejer sig om købsmoms og forskydninger i likvide aktiver - herunder de -3.641,6 mill. kr. på funktion 8.22. Det resterende beløb skyldes hovedsageligt forskydning i og afvikling af tilgodehavender, ventende udbetalinger, forskydning i lønrefusioner samt udligning af lønfejlkonto, mellemregninger samt forskydning i gæld til andre kommuner.</t>
  </si>
  <si>
    <t>Afvigelsen skyldes, at budgettet skal omplaceres til funktion 3.22.08.1, hvor forbruget er.</t>
  </si>
  <si>
    <t>Afvigelsen skyldes, at budgettet skal tilføres fra funktion 3.22.07.1.</t>
  </si>
  <si>
    <t>Afvigelsen skyldes udelukkende manglende budget, som forventes tilført ved sagen om bevillingsmæssige omplaceringer.</t>
  </si>
  <si>
    <t>Afvigelsen skyldes, at det periodiserede budget er sat for højt i årets første 7 måneder. Der vil endvidere ske en budgetmæssig omplacering i sagen vedrørende bevillingsmæssige omplaceringer.</t>
  </si>
  <si>
    <t>3.22.08.3 Kommunale specialskoler</t>
  </si>
  <si>
    <t>3.35.63.3 Musikarrangementer</t>
  </si>
  <si>
    <t>Aktuelt budget for de første 7 mdr. af 2007</t>
  </si>
  <si>
    <t>Regnskab for de første 7 mdr. af 2007</t>
  </si>
  <si>
    <t>Akt. Budget</t>
  </si>
  <si>
    <t>Bevillingsområde Dagtilbud</t>
  </si>
  <si>
    <t>Bevillingsområde: Dagtilbud</t>
  </si>
  <si>
    <t>Afvigelse</t>
  </si>
  <si>
    <t>Nettoudgifter i 1.000 kr.</t>
  </si>
  <si>
    <t>Efterspørgselsstyrede serviceområder, drift</t>
  </si>
  <si>
    <t>Efterspørgselsstyrede serviceområder i alt</t>
  </si>
  <si>
    <t>Rammestyrede områder, drift</t>
  </si>
  <si>
    <t>Rammestyrede områder i alt</t>
  </si>
  <si>
    <t>Sum</t>
  </si>
  <si>
    <t>Bevillingsområde Dagtilbud - special</t>
  </si>
  <si>
    <t>Bevillingsområde Undervisning</t>
  </si>
  <si>
    <t>Bevillingsområde: Undervisning</t>
  </si>
  <si>
    <t>Bevillingsområde Specialundervisning</t>
  </si>
  <si>
    <t>Bevillingsområde: Specialundervisning</t>
  </si>
  <si>
    <t>Bevillingsområde Miljø</t>
  </si>
  <si>
    <t>Bevillingsområde: Miljø</t>
  </si>
  <si>
    <t>Bevillingsområde Sundhed</t>
  </si>
  <si>
    <t>Bevillingsområde: Sundhed</t>
  </si>
  <si>
    <t>Bevillingsområde Administration</t>
  </si>
  <si>
    <t>Bevillingsområde: Administration</t>
  </si>
  <si>
    <t>Bevillingsområde Anlæg</t>
  </si>
  <si>
    <t>Bevillingsområde: Fritidshjem og klubber - special</t>
  </si>
  <si>
    <t>Bevillingsområde Fritidshjem og klubber - special</t>
  </si>
  <si>
    <t>Bevillingsområde: Anlæg</t>
  </si>
  <si>
    <t>Bevillingsområde: Fritidshjem og klubber</t>
  </si>
  <si>
    <t>Bevillingsområde Fritidshjem og klubber</t>
  </si>
  <si>
    <t>Bevillingsområde: Dagtilbud - special</t>
  </si>
  <si>
    <t>mill. kr.</t>
  </si>
  <si>
    <t>3.22.09.1 Sprogstimulering for tosprogede</t>
  </si>
  <si>
    <t>5.25.10.1 Fælles formål</t>
  </si>
  <si>
    <t>5.25.11.1 Dagpleje</t>
  </si>
  <si>
    <t>5.25.12.1 Vuggestuer</t>
  </si>
  <si>
    <t>5.25.14.1 Integrerede daginstitutioner</t>
  </si>
  <si>
    <t>5.25.15.1 Fritidshjem</t>
  </si>
  <si>
    <t>5.25.16.1 Klubber og andre socialpæd.</t>
  </si>
  <si>
    <t>5.25.19.1 Tilskud til puljeordninger m.v.</t>
  </si>
  <si>
    <t>0.25.13.1 Andre faste ejendomme</t>
  </si>
  <si>
    <t>0.28.20.1 Grønne områder og naturpladser</t>
  </si>
  <si>
    <t>3.30.44.1 Produktionsskoler</t>
  </si>
  <si>
    <t>5.46.60.1 Introduktionsprogram m.v.</t>
  </si>
  <si>
    <t>6.45.51.1 Sekretariat og forvaltninger</t>
  </si>
  <si>
    <t>5.25.13.1 Børnehaver</t>
  </si>
  <si>
    <t>5.25.17.1 Særlige dagtilbud og klubber</t>
  </si>
  <si>
    <t>5.28.21.1 Forebyggende foranstaltninger</t>
  </si>
  <si>
    <t>5.35.40.1 Rådgivning og rådgivningsinst.</t>
  </si>
  <si>
    <t>0.32.31.1 Stadions, idrætsanlæg m.v.</t>
  </si>
  <si>
    <t>3.22.05.1 Skolefritidsordninger</t>
  </si>
  <si>
    <t>3.22.10.1 Bidrag til statslige/private skoler</t>
  </si>
  <si>
    <t>5.25.14.1 Integrerede institutioner</t>
  </si>
  <si>
    <t>5.28.23.1 Døgninstitutioner for børn/unge</t>
  </si>
  <si>
    <t>3.22.01.1 Folkeskoler</t>
  </si>
  <si>
    <t>3.22.02.1 Fællesudgifter for skolevæsen</t>
  </si>
  <si>
    <t>3.22.03.1 Syge- og hjemmeundervisning</t>
  </si>
  <si>
    <t>3.22.06.1 Befordring af elever i gr.skolen</t>
  </si>
  <si>
    <t>3.22.07.1 Specialundervisning i reg. tilbud</t>
  </si>
  <si>
    <t>3.22.08.1 Kommunale specialskoler</t>
  </si>
  <si>
    <t>3.22.12.1 Efterskoler og ungdomsskoler</t>
  </si>
  <si>
    <t>3.22.14.1 Ungdommens Uddannelsesvejl.</t>
  </si>
  <si>
    <t>3.22.16.1 Specialpæd. bistand til børn</t>
  </si>
  <si>
    <t>3.30.45.1 Erhvervsgrunduddannelser</t>
  </si>
  <si>
    <t>3.38.76.1 Ungdomsskolevirksomhed</t>
  </si>
  <si>
    <t>3.35.63.1 Musikarrangementer</t>
  </si>
  <si>
    <t>3.22.04.1 Pæd. psykologisk rådgivning</t>
  </si>
  <si>
    <t>3.22.17.1 Specialpæd. bistand til voksne</t>
  </si>
  <si>
    <t>4.62.89.1 Kommunal sundhedstjeneste</t>
  </si>
  <si>
    <t>5.28.20.1 Plejefamilier og opholdssteder</t>
  </si>
  <si>
    <t>4.62.85.1 Kommunal tandpleje</t>
  </si>
  <si>
    <t>6.42.41.1 Kommunalbestyrelsesmedl.</t>
  </si>
  <si>
    <t>6.42.42.1 Kommissioner, råd og nævn</t>
  </si>
  <si>
    <t>6.42.43.1 Valg m.v.</t>
  </si>
  <si>
    <t>6.45.50.1 Administrationsbygninger</t>
  </si>
  <si>
    <t>3.22.01.3 Folkeskoler</t>
  </si>
  <si>
    <t>3.22.05.3 Skolefritidsordninger</t>
  </si>
  <si>
    <t>3.22.07.3 Specialundervisning i regionale tilbud</t>
  </si>
  <si>
    <t>5.25.14.3 Integrerede institutioner</t>
  </si>
  <si>
    <t>5.25.15.3 Fritidshjem</t>
  </si>
  <si>
    <t>5.25.16.3 Klubber og andre socialpæd. fritidstilbud</t>
  </si>
  <si>
    <t>6.45.51.3 Sekretariat og forvaltninger</t>
  </si>
</sst>
</file>

<file path=xl/styles.xml><?xml version="1.0" encoding="utf-8"?>
<styleSheet xmlns="http://schemas.openxmlformats.org/spreadsheetml/2006/main">
  <numFmts count="1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2]\ #.##000_);[Red]\([$€-2]\ #.##000\)"/>
    <numFmt numFmtId="168" formatCode="#,##0.0"/>
    <numFmt numFmtId="169" formatCode="0.0"/>
    <numFmt numFmtId="170" formatCode="#,##0.0000"/>
    <numFmt numFmtId="171" formatCode="0.000"/>
    <numFmt numFmtId="172" formatCode="0.0000"/>
    <numFmt numFmtId="173" formatCode="#,##0.000"/>
    <numFmt numFmtId="174" formatCode="#,##0.00000"/>
  </numFmts>
  <fonts count="16">
    <font>
      <sz val="10"/>
      <name val="Arial"/>
      <family val="0"/>
    </font>
    <font>
      <sz val="10"/>
      <name val="Times New Roman"/>
      <family val="1"/>
    </font>
    <font>
      <b/>
      <sz val="12"/>
      <name val="Verdana"/>
      <family val="2"/>
    </font>
    <font>
      <sz val="10"/>
      <name val="Verdana"/>
      <family val="2"/>
    </font>
    <font>
      <b/>
      <sz val="8"/>
      <color indexed="8"/>
      <name val="Verdana"/>
      <family val="2"/>
    </font>
    <font>
      <sz val="8"/>
      <color indexed="8"/>
      <name val="Verdana"/>
      <family val="2"/>
    </font>
    <font>
      <b/>
      <i/>
      <sz val="8"/>
      <name val="Verdana"/>
      <family val="2"/>
    </font>
    <font>
      <sz val="8"/>
      <name val="Verdana"/>
      <family val="2"/>
    </font>
    <font>
      <b/>
      <sz val="8"/>
      <name val="Verdana"/>
      <family val="2"/>
    </font>
    <font>
      <sz val="8"/>
      <color indexed="10"/>
      <name val="Verdana"/>
      <family val="2"/>
    </font>
    <font>
      <b/>
      <sz val="12"/>
      <color indexed="8"/>
      <name val="Times New Roman"/>
      <family val="1"/>
    </font>
    <font>
      <sz val="8"/>
      <name val="Arial"/>
      <family val="0"/>
    </font>
    <font>
      <u val="single"/>
      <sz val="7.5"/>
      <color indexed="12"/>
      <name val="Arial"/>
      <family val="0"/>
    </font>
    <font>
      <u val="single"/>
      <sz val="7.5"/>
      <color indexed="36"/>
      <name val="Arial"/>
      <family val="0"/>
    </font>
    <font>
      <b/>
      <sz val="10"/>
      <name val="Arial"/>
      <family val="2"/>
    </font>
    <font>
      <sz val="10"/>
      <color indexed="10"/>
      <name val="Arial"/>
      <family val="0"/>
    </font>
  </fonts>
  <fills count="3">
    <fill>
      <patternFill/>
    </fill>
    <fill>
      <patternFill patternType="gray125"/>
    </fill>
    <fill>
      <patternFill patternType="solid">
        <fgColor indexed="9"/>
        <bgColor indexed="64"/>
      </patternFill>
    </fill>
  </fills>
  <borders count="30">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color indexed="8"/>
      </right>
      <top>
        <color indexed="63"/>
      </top>
      <bottom>
        <color indexed="63"/>
      </bottom>
    </border>
    <border>
      <left style="medium"/>
      <right style="medium"/>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color indexed="8"/>
      </left>
      <right>
        <color indexed="63"/>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thin"/>
      <right>
        <color indexed="63"/>
      </right>
      <top style="thin"/>
      <bottom style="thin"/>
    </border>
    <border>
      <left>
        <color indexed="63"/>
      </left>
      <right style="thin"/>
      <top style="thin"/>
      <bottom style="thin"/>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28">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2" borderId="1" xfId="0" applyFont="1" applyFill="1" applyBorder="1" applyAlignment="1">
      <alignmen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vertical="top" wrapText="1"/>
    </xf>
    <xf numFmtId="0" fontId="5" fillId="2" borderId="2" xfId="0" applyFont="1" applyFill="1" applyBorder="1" applyAlignment="1">
      <alignment horizontal="right" vertical="top" wrapText="1"/>
    </xf>
    <xf numFmtId="0" fontId="6" fillId="0" borderId="2" xfId="0" applyFont="1" applyBorder="1" applyAlignment="1">
      <alignment wrapText="1"/>
    </xf>
    <xf numFmtId="0" fontId="7" fillId="0" borderId="2" xfId="0" applyFont="1" applyBorder="1" applyAlignment="1">
      <alignment wrapText="1"/>
    </xf>
    <xf numFmtId="3" fontId="7" fillId="0" borderId="4" xfId="0" applyNumberFormat="1" applyFont="1" applyBorder="1" applyAlignment="1">
      <alignment horizontal="right" wrapText="1"/>
    </xf>
    <xf numFmtId="0" fontId="8" fillId="0" borderId="5" xfId="0" applyFont="1" applyBorder="1" applyAlignment="1">
      <alignment vertical="top" wrapText="1"/>
    </xf>
    <xf numFmtId="3" fontId="8" fillId="0" borderId="6" xfId="0" applyNumberFormat="1" applyFont="1" applyBorder="1" applyAlignment="1">
      <alignment horizontal="right" wrapText="1"/>
    </xf>
    <xf numFmtId="0" fontId="6" fillId="0" borderId="2" xfId="0" applyFont="1" applyBorder="1" applyAlignment="1">
      <alignment horizontal="justify" vertical="top" wrapText="1"/>
    </xf>
    <xf numFmtId="0" fontId="7" fillId="0" borderId="2" xfId="0" applyFont="1" applyBorder="1" applyAlignment="1">
      <alignment horizontal="justify" vertical="top" wrapText="1"/>
    </xf>
    <xf numFmtId="0" fontId="8" fillId="0" borderId="5" xfId="0" applyFont="1" applyBorder="1" applyAlignment="1">
      <alignment horizontal="justify" vertical="top" wrapText="1"/>
    </xf>
    <xf numFmtId="0" fontId="8" fillId="0" borderId="3" xfId="0" applyFont="1" applyBorder="1" applyAlignment="1">
      <alignment horizontal="justify" vertical="top" wrapText="1"/>
    </xf>
    <xf numFmtId="3" fontId="4" fillId="2" borderId="7" xfId="0" applyNumberFormat="1" applyFont="1" applyFill="1" applyBorder="1" applyAlignment="1">
      <alignment horizontal="right" wrapText="1"/>
    </xf>
    <xf numFmtId="0" fontId="6" fillId="0" borderId="2" xfId="0" applyFont="1" applyBorder="1" applyAlignment="1">
      <alignment horizontal="left" wrapText="1"/>
    </xf>
    <xf numFmtId="0" fontId="7" fillId="0" borderId="2" xfId="0" applyFont="1" applyBorder="1" applyAlignment="1">
      <alignment horizontal="left" wrapText="1"/>
    </xf>
    <xf numFmtId="0" fontId="7" fillId="0" borderId="0" xfId="0" applyFont="1" applyAlignment="1">
      <alignment horizontal="left" wrapText="1"/>
    </xf>
    <xf numFmtId="3" fontId="7" fillId="0" borderId="8" xfId="0" applyNumberFormat="1" applyFont="1" applyBorder="1" applyAlignment="1">
      <alignment horizontal="right" wrapText="1"/>
    </xf>
    <xf numFmtId="0" fontId="8" fillId="0" borderId="5" xfId="0" applyFont="1" applyBorder="1" applyAlignment="1">
      <alignment horizontal="left" wrapText="1"/>
    </xf>
    <xf numFmtId="3" fontId="8" fillId="0" borderId="9" xfId="0" applyNumberFormat="1" applyFont="1" applyBorder="1" applyAlignment="1">
      <alignment horizontal="right" wrapText="1"/>
    </xf>
    <xf numFmtId="0" fontId="8" fillId="0" borderId="3" xfId="0" applyFont="1" applyBorder="1" applyAlignment="1">
      <alignment horizontal="left" wrapText="1"/>
    </xf>
    <xf numFmtId="3" fontId="8" fillId="0" borderId="10" xfId="0" applyNumberFormat="1" applyFont="1" applyBorder="1" applyAlignment="1">
      <alignment horizontal="right" wrapText="1"/>
    </xf>
    <xf numFmtId="0" fontId="10" fillId="0" borderId="0" xfId="0" applyFont="1" applyAlignment="1">
      <alignment horizontal="justify"/>
    </xf>
    <xf numFmtId="0" fontId="7" fillId="0" borderId="2" xfId="0" applyFont="1" applyBorder="1" applyAlignment="1">
      <alignment vertical="top" wrapText="1"/>
    </xf>
    <xf numFmtId="0" fontId="8" fillId="0" borderId="5" xfId="0" applyFont="1" applyBorder="1" applyAlignment="1">
      <alignment wrapText="1"/>
    </xf>
    <xf numFmtId="3" fontId="4" fillId="0" borderId="6" xfId="0" applyNumberFormat="1" applyFont="1" applyBorder="1" applyAlignment="1">
      <alignment horizontal="right" wrapText="1"/>
    </xf>
    <xf numFmtId="3" fontId="7" fillId="0" borderId="4" xfId="0" applyNumberFormat="1" applyFont="1" applyBorder="1" applyAlignment="1">
      <alignment horizontal="right" vertical="top" wrapText="1"/>
    </xf>
    <xf numFmtId="0" fontId="8" fillId="0" borderId="3" xfId="0" applyFont="1" applyBorder="1" applyAlignment="1">
      <alignment wrapText="1"/>
    </xf>
    <xf numFmtId="3" fontId="8" fillId="0" borderId="7" xfId="0" applyNumberFormat="1" applyFont="1" applyBorder="1" applyAlignment="1">
      <alignment horizontal="right" wrapText="1"/>
    </xf>
    <xf numFmtId="0" fontId="7" fillId="0" borderId="3" xfId="0" applyFont="1" applyBorder="1" applyAlignment="1">
      <alignment vertical="top" wrapText="1"/>
    </xf>
    <xf numFmtId="3" fontId="0" fillId="0" borderId="0" xfId="0" applyNumberFormat="1" applyAlignment="1">
      <alignment/>
    </xf>
    <xf numFmtId="3" fontId="5" fillId="2" borderId="4" xfId="0" applyNumberFormat="1" applyFont="1" applyFill="1" applyBorder="1" applyAlignment="1">
      <alignment horizontal="center" vertical="top" wrapText="1"/>
    </xf>
    <xf numFmtId="3" fontId="5" fillId="2" borderId="8" xfId="0" applyNumberFormat="1" applyFont="1" applyFill="1" applyBorder="1" applyAlignment="1">
      <alignment horizontal="center" vertical="top" wrapText="1"/>
    </xf>
    <xf numFmtId="3" fontId="7" fillId="0" borderId="4"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8" xfId="0" applyNumberFormat="1" applyFont="1" applyBorder="1" applyAlignment="1">
      <alignment horizontal="justify" vertical="top" wrapText="1"/>
    </xf>
    <xf numFmtId="3" fontId="7" fillId="0" borderId="8" xfId="0" applyNumberFormat="1" applyFont="1" applyBorder="1" applyAlignment="1">
      <alignment horizontal="left" wrapText="1"/>
    </xf>
    <xf numFmtId="3" fontId="9" fillId="0" borderId="8" xfId="0" applyNumberFormat="1" applyFont="1" applyBorder="1" applyAlignment="1">
      <alignment horizontal="right" wrapText="1"/>
    </xf>
    <xf numFmtId="3" fontId="7" fillId="0" borderId="0" xfId="0" applyNumberFormat="1" applyFont="1" applyAlignment="1">
      <alignment horizontal="right" wrapText="1"/>
    </xf>
    <xf numFmtId="3" fontId="1" fillId="0" borderId="4" xfId="0" applyNumberFormat="1" applyFont="1" applyBorder="1" applyAlignment="1">
      <alignment horizontal="right" wrapText="1"/>
    </xf>
    <xf numFmtId="3" fontId="0" fillId="0" borderId="7" xfId="0" applyNumberFormat="1" applyFont="1" applyBorder="1" applyAlignment="1">
      <alignment wrapText="1"/>
    </xf>
    <xf numFmtId="0" fontId="8" fillId="0" borderId="0" xfId="0" applyFont="1" applyBorder="1" applyAlignment="1">
      <alignment horizontal="left" wrapText="1"/>
    </xf>
    <xf numFmtId="3" fontId="8" fillId="0" borderId="0" xfId="0" applyNumberFormat="1" applyFont="1" applyBorder="1" applyAlignment="1">
      <alignment horizontal="right" wrapText="1"/>
    </xf>
    <xf numFmtId="0" fontId="0" fillId="0" borderId="11" xfId="0" applyBorder="1" applyAlignment="1">
      <alignment/>
    </xf>
    <xf numFmtId="3" fontId="0" fillId="0" borderId="12" xfId="0" applyNumberFormat="1" applyBorder="1" applyAlignment="1">
      <alignment/>
    </xf>
    <xf numFmtId="0" fontId="0" fillId="0" borderId="13" xfId="0" applyBorder="1" applyAlignment="1">
      <alignment/>
    </xf>
    <xf numFmtId="3" fontId="0" fillId="0" borderId="14" xfId="0" applyNumberFormat="1" applyBorder="1" applyAlignment="1">
      <alignment/>
    </xf>
    <xf numFmtId="3" fontId="14" fillId="0" borderId="15" xfId="0" applyNumberFormat="1" applyFont="1" applyBorder="1" applyAlignment="1">
      <alignment horizontal="center" vertical="top"/>
    </xf>
    <xf numFmtId="3" fontId="14" fillId="0" borderId="16" xfId="0" applyNumberFormat="1" applyFont="1" applyBorder="1" applyAlignment="1">
      <alignment horizontal="center" vertical="top"/>
    </xf>
    <xf numFmtId="0" fontId="0" fillId="0" borderId="17" xfId="0" applyBorder="1" applyAlignment="1">
      <alignment horizontal="left"/>
    </xf>
    <xf numFmtId="0" fontId="0" fillId="0" borderId="18" xfId="0" applyBorder="1" applyAlignment="1">
      <alignment horizontal="left"/>
    </xf>
    <xf numFmtId="0" fontId="0" fillId="0" borderId="18" xfId="0" applyBorder="1" applyAlignment="1">
      <alignment horizontal="center" wrapText="1"/>
    </xf>
    <xf numFmtId="0" fontId="0" fillId="0" borderId="17" xfId="0" applyBorder="1" applyAlignment="1">
      <alignment horizontal="left" wrapText="1"/>
    </xf>
    <xf numFmtId="0" fontId="14" fillId="0" borderId="17" xfId="0" applyFont="1" applyBorder="1" applyAlignment="1">
      <alignment horizontal="left"/>
    </xf>
    <xf numFmtId="0" fontId="14" fillId="0" borderId="18" xfId="0" applyFont="1" applyBorder="1" applyAlignment="1">
      <alignment horizontal="left"/>
    </xf>
    <xf numFmtId="3" fontId="8" fillId="0" borderId="5" xfId="0" applyNumberFormat="1" applyFont="1" applyBorder="1" applyAlignment="1">
      <alignment horizontal="right" wrapText="1"/>
    </xf>
    <xf numFmtId="168" fontId="14" fillId="0" borderId="19" xfId="0" applyNumberFormat="1" applyFont="1" applyBorder="1" applyAlignment="1">
      <alignment horizontal="right"/>
    </xf>
    <xf numFmtId="168" fontId="0" fillId="0" borderId="0" xfId="0" applyNumberFormat="1" applyAlignment="1">
      <alignment/>
    </xf>
    <xf numFmtId="168" fontId="0" fillId="0" borderId="15" xfId="0" applyNumberFormat="1" applyBorder="1" applyAlignment="1">
      <alignment/>
    </xf>
    <xf numFmtId="168" fontId="14" fillId="0" borderId="0" xfId="0" applyNumberFormat="1" applyFont="1" applyAlignment="1">
      <alignment/>
    </xf>
    <xf numFmtId="168" fontId="14" fillId="0" borderId="20" xfId="0" applyNumberFormat="1" applyFont="1" applyBorder="1" applyAlignment="1">
      <alignment/>
    </xf>
    <xf numFmtId="168" fontId="0" fillId="0" borderId="20" xfId="0" applyNumberFormat="1" applyBorder="1" applyAlignment="1">
      <alignment/>
    </xf>
    <xf numFmtId="168" fontId="0" fillId="0" borderId="16" xfId="0" applyNumberFormat="1" applyBorder="1" applyAlignment="1">
      <alignment/>
    </xf>
    <xf numFmtId="0" fontId="0" fillId="0" borderId="0" xfId="0" applyAlignment="1">
      <alignment horizontal="left" wrapText="1"/>
    </xf>
    <xf numFmtId="3" fontId="7" fillId="0" borderId="0" xfId="0" applyNumberFormat="1" applyFont="1" applyBorder="1" applyAlignment="1">
      <alignment horizontal="right" wrapText="1"/>
    </xf>
    <xf numFmtId="0" fontId="0" fillId="0" borderId="13"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18" xfId="0" applyBorder="1" applyAlignment="1">
      <alignment horizontal="left" wrapText="1"/>
    </xf>
    <xf numFmtId="0" fontId="14" fillId="0" borderId="13" xfId="0" applyFont="1" applyBorder="1" applyAlignment="1">
      <alignment horizontal="left"/>
    </xf>
    <xf numFmtId="0" fontId="14" fillId="0" borderId="14" xfId="0" applyFont="1" applyBorder="1" applyAlignment="1">
      <alignment horizontal="left"/>
    </xf>
    <xf numFmtId="0" fontId="0" fillId="0" borderId="20" xfId="0" applyBorder="1" applyAlignment="1">
      <alignment horizontal="left" wrapText="1"/>
    </xf>
    <xf numFmtId="168" fontId="14" fillId="0" borderId="16" xfId="0" applyNumberFormat="1" applyFont="1" applyBorder="1" applyAlignment="1">
      <alignment/>
    </xf>
    <xf numFmtId="0" fontId="0" fillId="0" borderId="17" xfId="0" applyBorder="1" applyAlignment="1">
      <alignment/>
    </xf>
    <xf numFmtId="3" fontId="0" fillId="0" borderId="18" xfId="0" applyNumberFormat="1" applyBorder="1" applyAlignment="1">
      <alignment/>
    </xf>
    <xf numFmtId="0" fontId="0" fillId="0" borderId="0" xfId="0" applyBorder="1" applyAlignment="1">
      <alignment horizontal="left" wrapText="1"/>
    </xf>
    <xf numFmtId="3" fontId="5" fillId="2" borderId="1" xfId="0" applyNumberFormat="1" applyFont="1" applyFill="1" applyBorder="1" applyAlignment="1">
      <alignment horizontal="center" vertical="top" wrapText="1"/>
    </xf>
    <xf numFmtId="3" fontId="7" fillId="0" borderId="2" xfId="0" applyNumberFormat="1" applyFont="1" applyBorder="1" applyAlignment="1">
      <alignment horizontal="center" vertical="top" wrapText="1"/>
    </xf>
    <xf numFmtId="3" fontId="7" fillId="0" borderId="2" xfId="0" applyNumberFormat="1" applyFont="1" applyBorder="1" applyAlignment="1">
      <alignment horizontal="right" wrapText="1"/>
    </xf>
    <xf numFmtId="3" fontId="7" fillId="0" borderId="3" xfId="0" applyNumberFormat="1" applyFont="1" applyBorder="1" applyAlignment="1">
      <alignment horizontal="right" wrapText="1"/>
    </xf>
    <xf numFmtId="0" fontId="5" fillId="2" borderId="1" xfId="0" applyFont="1" applyFill="1" applyBorder="1" applyAlignment="1">
      <alignment horizontal="right" vertical="top" wrapText="1"/>
    </xf>
    <xf numFmtId="0" fontId="7" fillId="0" borderId="2" xfId="0" applyFont="1" applyFill="1" applyBorder="1" applyAlignment="1">
      <alignment/>
    </xf>
    <xf numFmtId="0" fontId="7" fillId="0" borderId="3" xfId="0" applyFont="1" applyBorder="1" applyAlignment="1">
      <alignment wrapText="1"/>
    </xf>
    <xf numFmtId="0" fontId="7" fillId="0" borderId="3" xfId="0" applyFont="1" applyBorder="1" applyAlignment="1">
      <alignment horizontal="justify" vertical="top" wrapText="1"/>
    </xf>
    <xf numFmtId="168" fontId="0" fillId="0" borderId="0" xfId="0" applyNumberFormat="1" applyBorder="1" applyAlignment="1">
      <alignment/>
    </xf>
    <xf numFmtId="0" fontId="7" fillId="0" borderId="1" xfId="0" applyFont="1" applyBorder="1" applyAlignment="1">
      <alignment horizontal="justify" vertical="top" wrapText="1"/>
    </xf>
    <xf numFmtId="0" fontId="7" fillId="0" borderId="3" xfId="0" applyFont="1" applyBorder="1" applyAlignment="1">
      <alignment horizontal="left" wrapText="1"/>
    </xf>
    <xf numFmtId="0" fontId="14" fillId="0" borderId="17" xfId="0" applyFont="1" applyBorder="1" applyAlignment="1">
      <alignment horizontal="left" wrapText="1"/>
    </xf>
    <xf numFmtId="0" fontId="0" fillId="0" borderId="0" xfId="0" applyBorder="1" applyAlignment="1">
      <alignment/>
    </xf>
    <xf numFmtId="0" fontId="0" fillId="0" borderId="0" xfId="0" applyAlignment="1">
      <alignment wrapText="1"/>
    </xf>
    <xf numFmtId="168" fontId="0" fillId="0" borderId="11" xfId="0" applyNumberFormat="1" applyBorder="1" applyAlignment="1">
      <alignment/>
    </xf>
    <xf numFmtId="168" fontId="0" fillId="0" borderId="17" xfId="0" applyNumberFormat="1" applyBorder="1" applyAlignment="1">
      <alignment/>
    </xf>
    <xf numFmtId="168" fontId="0" fillId="0" borderId="13" xfId="0" applyNumberFormat="1" applyBorder="1" applyAlignment="1">
      <alignment/>
    </xf>
    <xf numFmtId="0" fontId="0" fillId="0" borderId="0" xfId="0" applyFill="1" applyAlignment="1">
      <alignment wrapText="1"/>
    </xf>
    <xf numFmtId="0" fontId="0" fillId="0" borderId="17" xfId="0" applyFont="1" applyFill="1" applyBorder="1" applyAlignment="1">
      <alignment horizontal="left" wrapText="1"/>
    </xf>
    <xf numFmtId="0" fontId="0" fillId="0" borderId="17" xfId="0" applyFont="1" applyFill="1" applyBorder="1" applyAlignment="1">
      <alignment horizontal="left"/>
    </xf>
    <xf numFmtId="0" fontId="15" fillId="0" borderId="0" xfId="0" applyFont="1" applyAlignment="1">
      <alignment/>
    </xf>
    <xf numFmtId="0" fontId="0" fillId="0" borderId="21" xfId="0" applyFill="1" applyBorder="1" applyAlignment="1">
      <alignment horizontal="left" wrapText="1"/>
    </xf>
    <xf numFmtId="0" fontId="0" fillId="0" borderId="21" xfId="0" applyFont="1" applyFill="1" applyBorder="1" applyAlignment="1">
      <alignment horizontal="left" wrapText="1"/>
    </xf>
    <xf numFmtId="1" fontId="0" fillId="0" borderId="0" xfId="0" applyNumberFormat="1" applyAlignment="1">
      <alignment/>
    </xf>
    <xf numFmtId="0" fontId="0" fillId="0" borderId="17" xfId="0" applyNumberFormat="1" applyFont="1" applyFill="1" applyBorder="1" applyAlignment="1">
      <alignment horizontal="left" wrapText="1"/>
    </xf>
    <xf numFmtId="0" fontId="0" fillId="0" borderId="17" xfId="0" applyFill="1" applyBorder="1" applyAlignment="1">
      <alignment horizontal="left" wrapText="1"/>
    </xf>
    <xf numFmtId="0" fontId="0" fillId="0" borderId="17" xfId="0" applyNumberFormat="1" applyFill="1" applyBorder="1" applyAlignment="1">
      <alignment horizontal="justify" vertical="justify" wrapText="1"/>
    </xf>
    <xf numFmtId="0" fontId="0" fillId="0" borderId="17" xfId="0" applyNumberFormat="1" applyFill="1" applyBorder="1" applyAlignment="1">
      <alignment vertical="top" wrapText="1"/>
    </xf>
    <xf numFmtId="0" fontId="14" fillId="0" borderId="17" xfId="0" applyFont="1" applyBorder="1" applyAlignment="1">
      <alignment horizontal="left"/>
    </xf>
    <xf numFmtId="0" fontId="14" fillId="0" borderId="18" xfId="0" applyFont="1" applyBorder="1" applyAlignment="1">
      <alignment horizontal="left"/>
    </xf>
    <xf numFmtId="3" fontId="4" fillId="2" borderId="22" xfId="0" applyNumberFormat="1" applyFont="1" applyFill="1" applyBorder="1" applyAlignment="1">
      <alignment horizontal="center" vertical="top" wrapText="1"/>
    </xf>
    <xf numFmtId="3" fontId="4" fillId="2" borderId="23" xfId="0" applyNumberFormat="1" applyFont="1" applyFill="1" applyBorder="1" applyAlignment="1">
      <alignment horizontal="center" vertical="top" wrapText="1"/>
    </xf>
    <xf numFmtId="3" fontId="4" fillId="2" borderId="24" xfId="0" applyNumberFormat="1" applyFont="1" applyFill="1" applyBorder="1" applyAlignment="1">
      <alignment horizontal="center" vertical="top" wrapText="1"/>
    </xf>
    <xf numFmtId="0" fontId="14" fillId="0" borderId="11" xfId="0" applyFont="1" applyBorder="1" applyAlignment="1">
      <alignment horizontal="center" vertical="top"/>
    </xf>
    <xf numFmtId="0" fontId="14" fillId="0" borderId="12"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25" xfId="0" applyFont="1" applyBorder="1" applyAlignment="1">
      <alignment horizontal="left"/>
    </xf>
    <xf numFmtId="0" fontId="14" fillId="0" borderId="26" xfId="0" applyFont="1" applyBorder="1" applyAlignment="1">
      <alignment horizontal="left"/>
    </xf>
    <xf numFmtId="3" fontId="4" fillId="2" borderId="27" xfId="0" applyNumberFormat="1" applyFont="1" applyFill="1" applyBorder="1" applyAlignment="1">
      <alignment horizontal="center" vertical="top" wrapText="1"/>
    </xf>
    <xf numFmtId="3" fontId="4" fillId="2" borderId="28" xfId="0" applyNumberFormat="1" applyFont="1" applyFill="1" applyBorder="1" applyAlignment="1">
      <alignment horizontal="center" vertical="top" wrapText="1"/>
    </xf>
    <xf numFmtId="3" fontId="4" fillId="2" borderId="29" xfId="0" applyNumberFormat="1" applyFont="1" applyFill="1" applyBorder="1" applyAlignment="1">
      <alignment horizontal="center" vertical="top" wrapText="1"/>
    </xf>
    <xf numFmtId="0" fontId="0" fillId="0" borderId="0" xfId="0" applyFill="1" applyAlignment="1">
      <alignment horizontal="left"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17" xfId="0" applyNumberFormat="1" applyFill="1" applyBorder="1" applyAlignment="1">
      <alignment horizontal="left" wrapText="1"/>
    </xf>
    <xf numFmtId="0" fontId="0" fillId="0" borderId="0" xfId="0" applyNumberFormat="1" applyFill="1" applyBorder="1" applyAlignment="1">
      <alignment horizontal="left" wrapText="1"/>
    </xf>
    <xf numFmtId="0" fontId="0" fillId="0" borderId="0" xfId="0" applyFill="1" applyAlignment="1">
      <alignment horizontal="left" vertical="top" wrapText="1"/>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5"/>
  <sheetViews>
    <sheetView tabSelected="1" workbookViewId="0" topLeftCell="A579">
      <selection activeCell="B1" sqref="B1"/>
    </sheetView>
  </sheetViews>
  <sheetFormatPr defaultColWidth="9.140625" defaultRowHeight="12.75"/>
  <cols>
    <col min="1" max="1" width="44.8515625" style="0" customWidth="1"/>
    <col min="2" max="2" width="16.7109375" style="34" customWidth="1"/>
    <col min="3" max="3" width="15.8515625" style="34" customWidth="1"/>
    <col min="4" max="4" width="13.8515625" style="34" customWidth="1"/>
    <col min="5" max="5" width="11.28125" style="0" customWidth="1"/>
    <col min="6" max="6" width="7.57421875" style="0" customWidth="1"/>
  </cols>
  <sheetData>
    <row r="1" ht="15">
      <c r="A1" s="1" t="s">
        <v>64</v>
      </c>
    </row>
    <row r="2" ht="13.5" thickBot="1">
      <c r="A2" s="3"/>
    </row>
    <row r="3" spans="1:4" ht="12.75" customHeight="1">
      <c r="A3" s="4" t="s">
        <v>65</v>
      </c>
      <c r="B3" s="110" t="s">
        <v>61</v>
      </c>
      <c r="C3" s="119" t="s">
        <v>62</v>
      </c>
      <c r="D3" s="119" t="s">
        <v>66</v>
      </c>
    </row>
    <row r="4" spans="1:4" ht="12.75">
      <c r="A4" s="5"/>
      <c r="B4" s="111"/>
      <c r="C4" s="120"/>
      <c r="D4" s="120"/>
    </row>
    <row r="5" spans="1:4" ht="12.75">
      <c r="A5" s="5"/>
      <c r="B5" s="111"/>
      <c r="C5" s="120"/>
      <c r="D5" s="120"/>
    </row>
    <row r="6" spans="1:4" ht="13.5" thickBot="1">
      <c r="A6" s="6" t="s">
        <v>67</v>
      </c>
      <c r="B6" s="112"/>
      <c r="C6" s="121"/>
      <c r="D6" s="121"/>
    </row>
    <row r="7" spans="1:4" ht="12.75">
      <c r="A7" s="84"/>
      <c r="B7" s="35"/>
      <c r="C7" s="80"/>
      <c r="D7" s="80"/>
    </row>
    <row r="8" spans="1:4" ht="12.75">
      <c r="A8" s="8" t="s">
        <v>68</v>
      </c>
      <c r="B8" s="37"/>
      <c r="C8" s="81"/>
      <c r="D8" s="81"/>
    </row>
    <row r="9" spans="1:4" ht="12.75">
      <c r="A9" s="8"/>
      <c r="B9" s="37"/>
      <c r="C9" s="81"/>
      <c r="D9" s="81"/>
    </row>
    <row r="10" spans="1:4" ht="12.75">
      <c r="A10" s="85" t="s">
        <v>92</v>
      </c>
      <c r="B10" s="10">
        <v>0</v>
      </c>
      <c r="C10" s="82">
        <v>1918</v>
      </c>
      <c r="D10" s="82">
        <f>C10-B10</f>
        <v>1918</v>
      </c>
    </row>
    <row r="11" spans="1:4" ht="12.75">
      <c r="A11" s="85" t="s">
        <v>93</v>
      </c>
      <c r="B11" s="10">
        <v>9987</v>
      </c>
      <c r="C11" s="82">
        <v>13590</v>
      </c>
      <c r="D11" s="82">
        <f aca="true" t="shared" si="0" ref="D11:D18">C11-B11</f>
        <v>3603</v>
      </c>
    </row>
    <row r="12" spans="1:4" ht="12.75">
      <c r="A12" s="85" t="s">
        <v>94</v>
      </c>
      <c r="B12" s="10">
        <v>69508</v>
      </c>
      <c r="C12" s="82">
        <v>72077</v>
      </c>
      <c r="D12" s="82">
        <f t="shared" si="0"/>
        <v>2569</v>
      </c>
    </row>
    <row r="13" spans="1:4" ht="12.75">
      <c r="A13" s="85" t="s">
        <v>95</v>
      </c>
      <c r="B13" s="10">
        <v>344333</v>
      </c>
      <c r="C13" s="82">
        <v>359299</v>
      </c>
      <c r="D13" s="82">
        <f t="shared" si="0"/>
        <v>14966</v>
      </c>
    </row>
    <row r="14" spans="1:4" ht="12.75">
      <c r="A14" s="85" t="s">
        <v>105</v>
      </c>
      <c r="B14" s="10">
        <v>379305</v>
      </c>
      <c r="C14" s="82">
        <v>335393</v>
      </c>
      <c r="D14" s="82">
        <f t="shared" si="0"/>
        <v>-43912</v>
      </c>
    </row>
    <row r="15" spans="1:4" ht="12.75">
      <c r="A15" s="85" t="s">
        <v>96</v>
      </c>
      <c r="B15" s="10">
        <v>930591</v>
      </c>
      <c r="C15" s="82">
        <v>769797</v>
      </c>
      <c r="D15" s="82">
        <f t="shared" si="0"/>
        <v>-160794</v>
      </c>
    </row>
    <row r="16" spans="1:4" ht="12.75">
      <c r="A16" s="85" t="s">
        <v>97</v>
      </c>
      <c r="B16" s="10">
        <v>0</v>
      </c>
      <c r="C16" s="82">
        <v>0</v>
      </c>
      <c r="D16" s="82">
        <f t="shared" si="0"/>
        <v>0</v>
      </c>
    </row>
    <row r="17" spans="1:4" ht="12.75">
      <c r="A17" s="85" t="s">
        <v>98</v>
      </c>
      <c r="B17" s="10">
        <v>0</v>
      </c>
      <c r="C17" s="82">
        <v>0</v>
      </c>
      <c r="D17" s="82">
        <f t="shared" si="0"/>
        <v>0</v>
      </c>
    </row>
    <row r="18" spans="1:4" ht="12.75">
      <c r="A18" s="85" t="s">
        <v>99</v>
      </c>
      <c r="B18" s="10">
        <v>21827</v>
      </c>
      <c r="C18" s="82">
        <v>25880</v>
      </c>
      <c r="D18" s="82">
        <f t="shared" si="0"/>
        <v>4053</v>
      </c>
    </row>
    <row r="19" spans="1:4" ht="13.5" thickBot="1">
      <c r="A19" s="86"/>
      <c r="B19" s="10"/>
      <c r="C19" s="83"/>
      <c r="D19" s="83"/>
    </row>
    <row r="20" spans="1:4" ht="13.5" thickBot="1">
      <c r="A20" s="11" t="s">
        <v>69</v>
      </c>
      <c r="B20" s="12">
        <f>SUM(B10:B18)</f>
        <v>1755551</v>
      </c>
      <c r="C20" s="12">
        <f>SUM(C10:C18)</f>
        <v>1577954</v>
      </c>
      <c r="D20" s="59">
        <f>C20-B20</f>
        <v>-177597</v>
      </c>
    </row>
    <row r="21" spans="1:4" ht="12.75">
      <c r="A21" s="84"/>
      <c r="B21" s="35"/>
      <c r="C21" s="35"/>
      <c r="D21" s="36"/>
    </row>
    <row r="22" spans="1:4" ht="12.75">
      <c r="A22" s="13" t="s">
        <v>70</v>
      </c>
      <c r="B22" s="10"/>
      <c r="C22" s="10"/>
      <c r="D22" s="21"/>
    </row>
    <row r="23" spans="1:4" ht="12.75">
      <c r="A23" s="13"/>
      <c r="B23" s="10"/>
      <c r="C23" s="10"/>
      <c r="D23" s="21"/>
    </row>
    <row r="24" spans="1:4" ht="12.75">
      <c r="A24" s="85" t="s">
        <v>100</v>
      </c>
      <c r="B24" s="10">
        <v>7235</v>
      </c>
      <c r="C24" s="10">
        <v>-292</v>
      </c>
      <c r="D24" s="21">
        <f aca="true" t="shared" si="1" ref="D24:D29">C24-B24</f>
        <v>-7527</v>
      </c>
    </row>
    <row r="25" spans="1:4" ht="12.75">
      <c r="A25" s="85" t="s">
        <v>101</v>
      </c>
      <c r="B25" s="10">
        <v>16301</v>
      </c>
      <c r="C25" s="10">
        <v>17909</v>
      </c>
      <c r="D25" s="21">
        <f t="shared" si="1"/>
        <v>1608</v>
      </c>
    </row>
    <row r="26" spans="1:4" ht="12.75">
      <c r="A26" s="85" t="s">
        <v>102</v>
      </c>
      <c r="B26" s="10">
        <v>0</v>
      </c>
      <c r="C26" s="10">
        <v>0</v>
      </c>
      <c r="D26" s="21">
        <f t="shared" si="1"/>
        <v>0</v>
      </c>
    </row>
    <row r="27" spans="1:4" ht="12.75">
      <c r="A27" s="85" t="s">
        <v>96</v>
      </c>
      <c r="B27" s="10">
        <v>0.001</v>
      </c>
      <c r="C27" s="10">
        <v>0</v>
      </c>
      <c r="D27" s="21">
        <f t="shared" si="1"/>
        <v>-0.001</v>
      </c>
    </row>
    <row r="28" spans="1:4" ht="12.75">
      <c r="A28" s="85" t="s">
        <v>103</v>
      </c>
      <c r="B28" s="10">
        <v>0.001</v>
      </c>
      <c r="C28" s="10">
        <v>0</v>
      </c>
      <c r="D28" s="21">
        <f t="shared" si="1"/>
        <v>-0.001</v>
      </c>
    </row>
    <row r="29" spans="1:4" ht="12.75">
      <c r="A29" s="85" t="s">
        <v>104</v>
      </c>
      <c r="B29" s="10">
        <v>0.002</v>
      </c>
      <c r="C29" s="10">
        <v>0</v>
      </c>
      <c r="D29" s="21">
        <f t="shared" si="1"/>
        <v>-0.002</v>
      </c>
    </row>
    <row r="30" spans="1:4" ht="13.5" thickBot="1">
      <c r="A30" s="87"/>
      <c r="B30" s="10"/>
      <c r="C30" s="10"/>
      <c r="D30" s="10"/>
    </row>
    <row r="31" spans="1:4" ht="13.5" thickBot="1">
      <c r="A31" s="15" t="s">
        <v>71</v>
      </c>
      <c r="B31" s="12">
        <f>SUM(B24:B29)</f>
        <v>23536.004</v>
      </c>
      <c r="C31" s="12">
        <f>SUM(C24:C29)</f>
        <v>17617</v>
      </c>
      <c r="D31" s="12">
        <f>C31-B31</f>
        <v>-5919.004000000001</v>
      </c>
    </row>
    <row r="32" spans="1:4" ht="13.5" thickBot="1">
      <c r="A32" s="16" t="s">
        <v>72</v>
      </c>
      <c r="B32" s="17">
        <f>B20+B31</f>
        <v>1779087.004</v>
      </c>
      <c r="C32" s="17">
        <f>C20+C31</f>
        <v>1595571</v>
      </c>
      <c r="D32" s="12">
        <f>C32-B32</f>
        <v>-183516.00399999996</v>
      </c>
    </row>
    <row r="34" spans="1:5" ht="92.25" customHeight="1">
      <c r="A34" s="125" t="s">
        <v>53</v>
      </c>
      <c r="B34" s="126"/>
      <c r="C34" s="126"/>
      <c r="D34" s="126"/>
      <c r="E34" s="97"/>
    </row>
    <row r="36" spans="1:4" ht="12.75">
      <c r="A36" s="113"/>
      <c r="B36" s="114"/>
      <c r="C36" s="51" t="s">
        <v>63</v>
      </c>
      <c r="D36" s="51" t="s">
        <v>66</v>
      </c>
    </row>
    <row r="37" spans="1:4" ht="12.75">
      <c r="A37" s="115"/>
      <c r="B37" s="116"/>
      <c r="C37" s="52" t="s">
        <v>91</v>
      </c>
      <c r="D37" s="52" t="s">
        <v>91</v>
      </c>
    </row>
    <row r="38" spans="1:4" ht="12.75">
      <c r="A38" s="117" t="s">
        <v>69</v>
      </c>
      <c r="B38" s="118"/>
      <c r="C38" s="60">
        <f>B20/1000</f>
        <v>1755.551</v>
      </c>
      <c r="D38" s="60">
        <f>D20/1000</f>
        <v>-177.597</v>
      </c>
    </row>
    <row r="39" spans="1:4" ht="12.75">
      <c r="A39" s="47"/>
      <c r="B39" s="48"/>
      <c r="C39" s="61"/>
      <c r="D39" s="62"/>
    </row>
    <row r="40" spans="1:4" ht="12.75">
      <c r="A40" s="108" t="str">
        <f>A10</f>
        <v>3.22.09.1 Sprogstimulering for tosprogede</v>
      </c>
      <c r="B40" s="109"/>
      <c r="C40" s="63">
        <f>B10/1000</f>
        <v>0</v>
      </c>
      <c r="D40" s="64">
        <f>D10/1000</f>
        <v>1.918</v>
      </c>
    </row>
    <row r="41" spans="1:4" ht="12.75">
      <c r="A41" s="105" t="s">
        <v>28</v>
      </c>
      <c r="B41" s="55"/>
      <c r="C41" s="61"/>
      <c r="D41" s="65"/>
    </row>
    <row r="42" spans="1:4" ht="12.75">
      <c r="A42" s="53"/>
      <c r="B42" s="54"/>
      <c r="C42" s="61"/>
      <c r="D42" s="65"/>
    </row>
    <row r="43" spans="1:4" ht="12.75">
      <c r="A43" s="108" t="str">
        <f>A11</f>
        <v>5.25.10.1 Fælles formål</v>
      </c>
      <c r="B43" s="109"/>
      <c r="C43" s="63">
        <f>B11/1000</f>
        <v>9.987</v>
      </c>
      <c r="D43" s="64">
        <f>D11/1000</f>
        <v>3.603</v>
      </c>
    </row>
    <row r="44" spans="1:4" ht="12.75">
      <c r="A44" s="105" t="s">
        <v>28</v>
      </c>
      <c r="B44" s="58"/>
      <c r="C44" s="63"/>
      <c r="D44" s="64"/>
    </row>
    <row r="45" spans="1:4" ht="12.75">
      <c r="A45" s="56"/>
      <c r="B45" s="55"/>
      <c r="C45" s="61"/>
      <c r="D45" s="65"/>
    </row>
    <row r="46" spans="1:4" ht="12.75">
      <c r="A46" s="108" t="str">
        <f>A12</f>
        <v>5.25.11.1 Dagpleje</v>
      </c>
      <c r="B46" s="109"/>
      <c r="C46" s="63">
        <f>B12/1000</f>
        <v>69.508</v>
      </c>
      <c r="D46" s="64">
        <f>D12/1000</f>
        <v>2.569</v>
      </c>
    </row>
    <row r="47" spans="1:4" ht="12.75">
      <c r="A47" s="105" t="s">
        <v>28</v>
      </c>
      <c r="B47" s="58"/>
      <c r="C47" s="63"/>
      <c r="D47" s="64"/>
    </row>
    <row r="48" spans="1:4" ht="12.75">
      <c r="A48" s="56"/>
      <c r="B48" s="55"/>
      <c r="C48" s="61"/>
      <c r="D48" s="65"/>
    </row>
    <row r="49" spans="1:4" s="93" customFormat="1" ht="12.75">
      <c r="A49" s="108" t="str">
        <f>A13</f>
        <v>5.25.12.1 Vuggestuer</v>
      </c>
      <c r="B49" s="109"/>
      <c r="C49" s="63">
        <f>B13/1000</f>
        <v>344.333</v>
      </c>
      <c r="D49" s="64">
        <f>D13/1000</f>
        <v>14.966</v>
      </c>
    </row>
    <row r="50" spans="1:4" ht="12.75">
      <c r="A50" s="105" t="s">
        <v>28</v>
      </c>
      <c r="B50" s="58"/>
      <c r="C50" s="63"/>
      <c r="D50" s="64"/>
    </row>
    <row r="51" spans="1:4" ht="12.75">
      <c r="A51" s="57"/>
      <c r="B51" s="58"/>
      <c r="C51" s="63"/>
      <c r="D51" s="64"/>
    </row>
    <row r="52" spans="1:4" ht="12.75">
      <c r="A52" s="108" t="str">
        <f>A14</f>
        <v>5.25.13.1 Børnehaver</v>
      </c>
      <c r="B52" s="109"/>
      <c r="C52" s="63">
        <f>B14/1000</f>
        <v>379.305</v>
      </c>
      <c r="D52" s="64">
        <f>D14/1000</f>
        <v>-43.912</v>
      </c>
    </row>
    <row r="53" spans="1:4" ht="12.75">
      <c r="A53" s="105" t="s">
        <v>28</v>
      </c>
      <c r="B53" s="58"/>
      <c r="C53" s="63"/>
      <c r="D53" s="64"/>
    </row>
    <row r="54" spans="1:4" ht="12.75">
      <c r="A54" s="57"/>
      <c r="B54" s="58"/>
      <c r="C54" s="63"/>
      <c r="D54" s="64"/>
    </row>
    <row r="55" spans="1:4" ht="12.75">
      <c r="A55" s="108" t="str">
        <f>A15</f>
        <v>5.25.14.1 Integrerede daginstitutioner</v>
      </c>
      <c r="B55" s="109"/>
      <c r="C55" s="63">
        <f>B15/1000</f>
        <v>930.591</v>
      </c>
      <c r="D55" s="64">
        <f>D15/1000</f>
        <v>-160.794</v>
      </c>
    </row>
    <row r="56" spans="1:4" ht="324.75" customHeight="1">
      <c r="A56" s="107" t="s">
        <v>7</v>
      </c>
      <c r="B56" s="55"/>
      <c r="C56" s="61"/>
      <c r="D56" s="65"/>
    </row>
    <row r="57" spans="1:4" ht="98.25" customHeight="1">
      <c r="A57" s="106" t="s">
        <v>8</v>
      </c>
      <c r="B57" s="55"/>
      <c r="C57" s="61"/>
      <c r="D57" s="65"/>
    </row>
    <row r="58" spans="1:4" ht="12.75">
      <c r="A58" s="56"/>
      <c r="B58" s="55"/>
      <c r="C58" s="61"/>
      <c r="D58" s="65"/>
    </row>
    <row r="59" spans="1:4" ht="12.75">
      <c r="A59" s="108" t="str">
        <f>A16</f>
        <v>5.25.15.1 Fritidshjem</v>
      </c>
      <c r="B59" s="109"/>
      <c r="C59" s="63">
        <f>B16/1000</f>
        <v>0</v>
      </c>
      <c r="D59" s="64">
        <f>D16/1000</f>
        <v>0</v>
      </c>
    </row>
    <row r="60" spans="1:4" ht="12.75">
      <c r="A60" s="105" t="s">
        <v>28</v>
      </c>
      <c r="B60" s="58"/>
      <c r="C60" s="63"/>
      <c r="D60" s="64"/>
    </row>
    <row r="61" spans="1:4" ht="12.75">
      <c r="A61" s="57"/>
      <c r="B61" s="58"/>
      <c r="C61" s="63"/>
      <c r="D61" s="64"/>
    </row>
    <row r="62" spans="1:4" ht="12.75">
      <c r="A62" s="108" t="str">
        <f>A17</f>
        <v>5.25.16.1 Klubber og andre socialpæd.</v>
      </c>
      <c r="B62" s="109"/>
      <c r="C62" s="63">
        <f>B17/1000</f>
        <v>0</v>
      </c>
      <c r="D62" s="64">
        <f>D17/1000</f>
        <v>0</v>
      </c>
    </row>
    <row r="63" spans="1:4" ht="12.75">
      <c r="A63" s="105" t="s">
        <v>28</v>
      </c>
      <c r="B63" s="58"/>
      <c r="C63" s="63"/>
      <c r="D63" s="64"/>
    </row>
    <row r="64" spans="1:4" ht="12.75">
      <c r="A64" s="57"/>
      <c r="B64" s="58"/>
      <c r="C64" s="63"/>
      <c r="D64" s="64"/>
    </row>
    <row r="65" spans="1:4" ht="12.75">
      <c r="A65" s="108" t="str">
        <f>A18</f>
        <v>5.25.19.1 Tilskud til puljeordninger m.v.</v>
      </c>
      <c r="B65" s="109"/>
      <c r="C65" s="63">
        <f>B18/1000</f>
        <v>21.827</v>
      </c>
      <c r="D65" s="64">
        <f>D18/1000</f>
        <v>4.053</v>
      </c>
    </row>
    <row r="66" spans="1:4" ht="12.75">
      <c r="A66" s="105" t="s">
        <v>28</v>
      </c>
      <c r="B66" s="58"/>
      <c r="C66" s="63"/>
      <c r="D66" s="64"/>
    </row>
    <row r="67" spans="1:4" ht="12.75">
      <c r="A67" s="49"/>
      <c r="B67" s="50"/>
      <c r="C67" s="61"/>
      <c r="D67" s="66"/>
    </row>
    <row r="68" spans="1:4" ht="12.75">
      <c r="A68" s="117" t="s">
        <v>71</v>
      </c>
      <c r="B68" s="118"/>
      <c r="C68" s="60">
        <f>B31/1000</f>
        <v>23.536004000000002</v>
      </c>
      <c r="D68" s="60">
        <f>D31/1000</f>
        <v>-5.919004000000001</v>
      </c>
    </row>
    <row r="69" spans="1:4" ht="12.75">
      <c r="A69" s="47"/>
      <c r="B69" s="48"/>
      <c r="C69" s="94"/>
      <c r="D69" s="62"/>
    </row>
    <row r="70" spans="1:4" ht="12.75">
      <c r="A70" s="108" t="str">
        <f>A24</f>
        <v>0.25.13.1 Andre faste ejendomme</v>
      </c>
      <c r="B70" s="109"/>
      <c r="C70" s="63">
        <f>B24/1000</f>
        <v>7.235</v>
      </c>
      <c r="D70" s="64">
        <f>D24/1000</f>
        <v>-7.527</v>
      </c>
    </row>
    <row r="71" spans="1:4" ht="12.75">
      <c r="A71" s="105" t="s">
        <v>28</v>
      </c>
      <c r="B71" s="55"/>
      <c r="C71" s="95"/>
      <c r="D71" s="65"/>
    </row>
    <row r="72" spans="1:4" ht="12.75">
      <c r="A72" s="77"/>
      <c r="B72" s="78"/>
      <c r="C72" s="88"/>
      <c r="D72" s="65"/>
    </row>
    <row r="73" spans="1:4" ht="12.75">
      <c r="A73" s="108" t="str">
        <f>A25</f>
        <v>0.28.20.1 Grønne områder og naturpladser</v>
      </c>
      <c r="B73" s="109"/>
      <c r="C73" s="63">
        <f>B25/1000</f>
        <v>16.301</v>
      </c>
      <c r="D73" s="64">
        <f>D25/1000</f>
        <v>1.608</v>
      </c>
    </row>
    <row r="74" spans="1:4" ht="12.75">
      <c r="A74" s="105" t="s">
        <v>28</v>
      </c>
      <c r="B74" s="55"/>
      <c r="C74" s="95"/>
      <c r="D74" s="65"/>
    </row>
    <row r="75" spans="1:4" ht="12.75">
      <c r="A75" s="77"/>
      <c r="B75" s="78"/>
      <c r="C75" s="88"/>
      <c r="D75" s="65"/>
    </row>
    <row r="76" spans="1:4" ht="12.75">
      <c r="A76" s="108" t="str">
        <f>A26</f>
        <v>3.30.44.1 Produktionsskoler</v>
      </c>
      <c r="B76" s="109"/>
      <c r="C76" s="63">
        <f>B26/1000</f>
        <v>0</v>
      </c>
      <c r="D76" s="64">
        <f>D26/1000</f>
        <v>0</v>
      </c>
    </row>
    <row r="77" spans="1:4" ht="12.75">
      <c r="A77" s="105" t="s">
        <v>28</v>
      </c>
      <c r="B77" s="55"/>
      <c r="C77" s="95"/>
      <c r="D77" s="65"/>
    </row>
    <row r="78" spans="1:4" ht="12.75">
      <c r="A78" s="77"/>
      <c r="B78" s="78"/>
      <c r="C78" s="88"/>
      <c r="D78" s="65"/>
    </row>
    <row r="79" spans="1:4" ht="12.75">
      <c r="A79" s="108" t="str">
        <f>A27</f>
        <v>5.25.14.1 Integrerede daginstitutioner</v>
      </c>
      <c r="B79" s="109"/>
      <c r="C79" s="63">
        <f>B27/1000</f>
        <v>1E-06</v>
      </c>
      <c r="D79" s="64">
        <f>D27/1000</f>
        <v>-1E-06</v>
      </c>
    </row>
    <row r="80" spans="1:4" ht="12.75">
      <c r="A80" s="105" t="s">
        <v>28</v>
      </c>
      <c r="B80" s="55"/>
      <c r="C80" s="95"/>
      <c r="D80" s="65"/>
    </row>
    <row r="81" spans="1:4" ht="12.75">
      <c r="A81" s="77"/>
      <c r="B81" s="78"/>
      <c r="C81" s="88"/>
      <c r="D81" s="65"/>
    </row>
    <row r="82" spans="1:4" ht="12.75">
      <c r="A82" s="108" t="str">
        <f>A28</f>
        <v>5.46.60.1 Introduktionsprogram m.v.</v>
      </c>
      <c r="B82" s="109"/>
      <c r="C82" s="63">
        <f>B28/1000</f>
        <v>1E-06</v>
      </c>
      <c r="D82" s="64">
        <f>D28/1000</f>
        <v>-1E-06</v>
      </c>
    </row>
    <row r="83" spans="1:4" ht="12.75">
      <c r="A83" s="105" t="s">
        <v>28</v>
      </c>
      <c r="B83" s="55"/>
      <c r="C83" s="95"/>
      <c r="D83" s="65"/>
    </row>
    <row r="84" spans="1:4" ht="12.75">
      <c r="A84" s="56"/>
      <c r="B84" s="55"/>
      <c r="C84" s="95"/>
      <c r="D84" s="65"/>
    </row>
    <row r="85" spans="1:4" ht="12.75">
      <c r="A85" s="108" t="str">
        <f>A29</f>
        <v>6.45.51.1 Sekretariat og forvaltninger</v>
      </c>
      <c r="B85" s="109"/>
      <c r="C85" s="63">
        <f>B29/1000</f>
        <v>2E-06</v>
      </c>
      <c r="D85" s="64">
        <f>D29/1000</f>
        <v>-2E-06</v>
      </c>
    </row>
    <row r="86" spans="1:4" ht="12.75">
      <c r="A86" s="105" t="s">
        <v>28</v>
      </c>
      <c r="B86" s="55"/>
      <c r="C86" s="95"/>
      <c r="D86" s="65"/>
    </row>
    <row r="87" spans="1:4" ht="12.75">
      <c r="A87" s="49"/>
      <c r="B87" s="50"/>
      <c r="C87" s="96"/>
      <c r="D87" s="66"/>
    </row>
    <row r="88" ht="12.75" customHeight="1"/>
    <row r="89" ht="15">
      <c r="A89" s="1" t="s">
        <v>73</v>
      </c>
    </row>
    <row r="90" ht="13.5" thickBot="1">
      <c r="A90" s="3"/>
    </row>
    <row r="91" spans="1:4" ht="12.75" customHeight="1">
      <c r="A91" s="123" t="s">
        <v>90</v>
      </c>
      <c r="B91" s="110" t="s">
        <v>61</v>
      </c>
      <c r="C91" s="119" t="s">
        <v>62</v>
      </c>
      <c r="D91" s="119" t="s">
        <v>66</v>
      </c>
    </row>
    <row r="92" spans="1:4" ht="12.75">
      <c r="A92" s="124"/>
      <c r="B92" s="111"/>
      <c r="C92" s="120"/>
      <c r="D92" s="120"/>
    </row>
    <row r="93" spans="1:4" ht="12.75">
      <c r="A93" s="5"/>
      <c r="B93" s="111"/>
      <c r="C93" s="120"/>
      <c r="D93" s="120"/>
    </row>
    <row r="94" spans="1:4" ht="13.5" thickBot="1">
      <c r="A94" s="6" t="s">
        <v>67</v>
      </c>
      <c r="B94" s="112"/>
      <c r="C94" s="121"/>
      <c r="D94" s="121"/>
    </row>
    <row r="95" spans="1:4" ht="12.75">
      <c r="A95" s="89"/>
      <c r="B95" s="39"/>
      <c r="C95" s="39"/>
      <c r="D95" s="39"/>
    </row>
    <row r="96" spans="1:4" ht="12.75">
      <c r="A96" s="18" t="s">
        <v>68</v>
      </c>
      <c r="B96" s="40"/>
      <c r="C96" s="40"/>
      <c r="D96" s="40"/>
    </row>
    <row r="97" spans="1:4" ht="12.75">
      <c r="A97" s="19"/>
      <c r="B97" s="21"/>
      <c r="C97" s="21"/>
      <c r="D97" s="21"/>
    </row>
    <row r="98" spans="1:4" ht="12.75">
      <c r="A98" s="85" t="s">
        <v>94</v>
      </c>
      <c r="B98" s="21">
        <v>0</v>
      </c>
      <c r="C98" s="21">
        <v>0</v>
      </c>
      <c r="D98" s="21">
        <f>C98-B98</f>
        <v>0</v>
      </c>
    </row>
    <row r="99" spans="1:4" ht="12.75">
      <c r="A99" s="85" t="s">
        <v>105</v>
      </c>
      <c r="B99" s="21">
        <v>0</v>
      </c>
      <c r="C99" s="21">
        <v>0</v>
      </c>
      <c r="D99" s="21">
        <f>C99-B99</f>
        <v>0</v>
      </c>
    </row>
    <row r="100" spans="1:4" ht="12.75">
      <c r="A100" s="85" t="s">
        <v>106</v>
      </c>
      <c r="B100" s="21">
        <v>49715</v>
      </c>
      <c r="C100" s="21">
        <v>53216</v>
      </c>
      <c r="D100" s="21">
        <f>C100-B100</f>
        <v>3501</v>
      </c>
    </row>
    <row r="101" spans="1:4" ht="13.5" thickBot="1">
      <c r="A101" s="90"/>
      <c r="B101" s="41"/>
      <c r="C101" s="41"/>
      <c r="D101" s="41"/>
    </row>
    <row r="102" spans="1:4" ht="13.5" thickBot="1">
      <c r="A102" s="22" t="s">
        <v>69</v>
      </c>
      <c r="B102" s="23">
        <f>SUM(B98:B100)</f>
        <v>49715</v>
      </c>
      <c r="C102" s="23">
        <f>SUM(C98:C100)</f>
        <v>53216</v>
      </c>
      <c r="D102" s="23">
        <f>C102-B102</f>
        <v>3501</v>
      </c>
    </row>
    <row r="103" spans="1:4" ht="12.75">
      <c r="A103" s="84"/>
      <c r="B103" s="35"/>
      <c r="C103" s="35"/>
      <c r="D103" s="36"/>
    </row>
    <row r="104" spans="1:4" ht="12.75">
      <c r="A104" s="13" t="s">
        <v>70</v>
      </c>
      <c r="B104" s="10"/>
      <c r="C104" s="10"/>
      <c r="D104" s="21"/>
    </row>
    <row r="105" spans="1:4" ht="12.75">
      <c r="A105" s="19"/>
      <c r="B105" s="21"/>
      <c r="C105" s="21"/>
      <c r="D105" s="21"/>
    </row>
    <row r="106" spans="1:4" ht="12.75">
      <c r="A106" s="85" t="s">
        <v>106</v>
      </c>
      <c r="B106" s="21">
        <v>33</v>
      </c>
      <c r="C106" s="21">
        <v>0</v>
      </c>
      <c r="D106" s="21">
        <f>C106-B106</f>
        <v>-33</v>
      </c>
    </row>
    <row r="107" spans="1:4" ht="12.75">
      <c r="A107" s="85" t="s">
        <v>107</v>
      </c>
      <c r="B107" s="21">
        <v>0</v>
      </c>
      <c r="C107" s="21">
        <v>0</v>
      </c>
      <c r="D107" s="21">
        <f>C107-B107</f>
        <v>0</v>
      </c>
    </row>
    <row r="108" spans="1:4" ht="12.75">
      <c r="A108" s="85" t="s">
        <v>108</v>
      </c>
      <c r="B108" s="21">
        <v>1648</v>
      </c>
      <c r="C108" s="21">
        <v>6124</v>
      </c>
      <c r="D108" s="21">
        <f>C108-B108</f>
        <v>4476</v>
      </c>
    </row>
    <row r="109" spans="1:4" ht="13.5" thickBot="1">
      <c r="A109" s="90"/>
      <c r="B109" s="21"/>
      <c r="C109" s="21"/>
      <c r="D109" s="21"/>
    </row>
    <row r="110" spans="1:4" ht="13.5" thickBot="1">
      <c r="A110" s="22" t="s">
        <v>71</v>
      </c>
      <c r="B110" s="23">
        <f>SUM(B106:B109)</f>
        <v>1681</v>
      </c>
      <c r="C110" s="23">
        <f>SUM(C106:C109)</f>
        <v>6124</v>
      </c>
      <c r="D110" s="23">
        <f>C110-B110</f>
        <v>4443</v>
      </c>
    </row>
    <row r="111" spans="1:4" ht="13.5" thickBot="1">
      <c r="A111" s="24" t="s">
        <v>72</v>
      </c>
      <c r="B111" s="25">
        <f>B102+B110</f>
        <v>51396</v>
      </c>
      <c r="C111" s="25">
        <f>C102+C110</f>
        <v>59340</v>
      </c>
      <c r="D111" s="23">
        <f>C111-B111</f>
        <v>7944</v>
      </c>
    </row>
    <row r="113" spans="1:5" ht="28.5" customHeight="1">
      <c r="A113" s="122" t="s">
        <v>9</v>
      </c>
      <c r="B113" s="122"/>
      <c r="C113" s="122"/>
      <c r="D113" s="122"/>
      <c r="E113" s="97"/>
    </row>
    <row r="115" spans="1:4" ht="12.75">
      <c r="A115" s="113"/>
      <c r="B115" s="114"/>
      <c r="C115" s="51" t="s">
        <v>63</v>
      </c>
      <c r="D115" s="51" t="s">
        <v>66</v>
      </c>
    </row>
    <row r="116" spans="1:4" ht="12.75">
      <c r="A116" s="115"/>
      <c r="B116" s="116"/>
      <c r="C116" s="52" t="s">
        <v>91</v>
      </c>
      <c r="D116" s="52" t="s">
        <v>91</v>
      </c>
    </row>
    <row r="117" spans="1:4" ht="12.75">
      <c r="A117" s="117" t="s">
        <v>69</v>
      </c>
      <c r="B117" s="118"/>
      <c r="C117" s="60">
        <f>B102/1000</f>
        <v>49.715</v>
      </c>
      <c r="D117" s="60">
        <f>D102/1000</f>
        <v>3.501</v>
      </c>
    </row>
    <row r="118" spans="1:4" ht="12.75">
      <c r="A118" s="47"/>
      <c r="B118" s="48"/>
      <c r="C118" s="61"/>
      <c r="D118" s="62"/>
    </row>
    <row r="119" spans="1:4" ht="12.75">
      <c r="A119" s="108" t="str">
        <f>A98</f>
        <v>5.25.11.1 Dagpleje</v>
      </c>
      <c r="B119" s="109"/>
      <c r="C119" s="63">
        <f>B98/1000</f>
        <v>0</v>
      </c>
      <c r="D119" s="64">
        <f>D98/1000</f>
        <v>0</v>
      </c>
    </row>
    <row r="120" spans="1:4" ht="12.75">
      <c r="A120" s="99" t="s">
        <v>26</v>
      </c>
      <c r="B120" s="58"/>
      <c r="C120" s="63"/>
      <c r="D120" s="64"/>
    </row>
    <row r="121" spans="1:4" ht="12.75">
      <c r="A121" s="57"/>
      <c r="B121" s="58"/>
      <c r="C121" s="63"/>
      <c r="D121" s="64"/>
    </row>
    <row r="122" spans="1:4" ht="12.75">
      <c r="A122" s="108" t="str">
        <f>A99</f>
        <v>5.25.13.1 Børnehaver</v>
      </c>
      <c r="B122" s="109"/>
      <c r="C122" s="63">
        <f>B99/1000</f>
        <v>0</v>
      </c>
      <c r="D122" s="64">
        <f>D99/1000</f>
        <v>0</v>
      </c>
    </row>
    <row r="123" spans="1:4" ht="12.75">
      <c r="A123" s="99" t="s">
        <v>26</v>
      </c>
      <c r="B123" s="58"/>
      <c r="C123" s="63"/>
      <c r="D123" s="64"/>
    </row>
    <row r="124" spans="1:4" ht="12.75">
      <c r="A124" s="57"/>
      <c r="B124" s="58"/>
      <c r="C124" s="63"/>
      <c r="D124" s="64"/>
    </row>
    <row r="125" spans="1:4" ht="12.75">
      <c r="A125" s="108" t="str">
        <f>A100</f>
        <v>5.25.17.1 Særlige dagtilbud og klubber</v>
      </c>
      <c r="B125" s="109"/>
      <c r="C125" s="63">
        <f>B100/1000</f>
        <v>49.715</v>
      </c>
      <c r="D125" s="64">
        <f>D100/1000</f>
        <v>3.501</v>
      </c>
    </row>
    <row r="126" spans="1:4" ht="51">
      <c r="A126" s="98" t="s">
        <v>36</v>
      </c>
      <c r="B126" s="58"/>
      <c r="C126" s="63"/>
      <c r="D126" s="64"/>
    </row>
    <row r="127" spans="1:4" ht="12.75">
      <c r="A127" s="57"/>
      <c r="B127" s="58"/>
      <c r="C127" s="63"/>
      <c r="D127" s="64"/>
    </row>
    <row r="128" spans="1:4" ht="12.75">
      <c r="A128" s="117" t="s">
        <v>71</v>
      </c>
      <c r="B128" s="118"/>
      <c r="C128" s="60">
        <f>B110/1000</f>
        <v>1.681</v>
      </c>
      <c r="D128" s="60">
        <f>D110/1000</f>
        <v>4.443</v>
      </c>
    </row>
    <row r="129" spans="1:4" ht="12.75">
      <c r="A129" s="47"/>
      <c r="B129" s="48"/>
      <c r="C129" s="94"/>
      <c r="D129" s="62"/>
    </row>
    <row r="130" spans="1:4" ht="12.75">
      <c r="A130" s="108" t="str">
        <f>A106</f>
        <v>5.25.17.1 Særlige dagtilbud og klubber</v>
      </c>
      <c r="B130" s="109"/>
      <c r="C130" s="63">
        <f>B106/1000</f>
        <v>0.033</v>
      </c>
      <c r="D130" s="64">
        <f>D106/1000</f>
        <v>-0.033</v>
      </c>
    </row>
    <row r="131" spans="1:4" ht="12.75">
      <c r="A131" s="99" t="s">
        <v>26</v>
      </c>
      <c r="B131" s="58"/>
      <c r="C131" s="63"/>
      <c r="D131" s="64"/>
    </row>
    <row r="132" spans="1:4" ht="12.75">
      <c r="A132" s="57"/>
      <c r="B132" s="58"/>
      <c r="C132" s="63"/>
      <c r="D132" s="64"/>
    </row>
    <row r="133" spans="1:4" ht="12.75">
      <c r="A133" s="108" t="str">
        <f>A107</f>
        <v>5.28.21.1 Forebyggende foranstaltninger</v>
      </c>
      <c r="B133" s="109"/>
      <c r="C133" s="63">
        <f>B107/1000</f>
        <v>0</v>
      </c>
      <c r="D133" s="64">
        <f>D107/1000</f>
        <v>0</v>
      </c>
    </row>
    <row r="134" spans="1:4" ht="12.75">
      <c r="A134" s="99" t="s">
        <v>26</v>
      </c>
      <c r="B134" s="58"/>
      <c r="C134" s="95"/>
      <c r="D134" s="65"/>
    </row>
    <row r="135" spans="1:4" ht="12.75">
      <c r="A135" s="56"/>
      <c r="B135" s="55"/>
      <c r="C135" s="95"/>
      <c r="D135" s="65"/>
    </row>
    <row r="136" spans="1:4" ht="12.75">
      <c r="A136" s="108" t="str">
        <f>A108</f>
        <v>5.35.40.1 Rådgivning og rådgivningsinst.</v>
      </c>
      <c r="B136" s="109"/>
      <c r="C136" s="63">
        <f>B108/1000</f>
        <v>1.648</v>
      </c>
      <c r="D136" s="64">
        <f>D108/1000</f>
        <v>4.476</v>
      </c>
    </row>
    <row r="137" spans="1:4" ht="38.25">
      <c r="A137" s="101" t="s">
        <v>37</v>
      </c>
      <c r="B137" s="55"/>
      <c r="C137" s="95"/>
      <c r="D137" s="65"/>
    </row>
    <row r="138" spans="1:4" ht="12.75">
      <c r="A138" s="49"/>
      <c r="B138" s="50"/>
      <c r="C138" s="96"/>
      <c r="D138" s="66"/>
    </row>
    <row r="139" ht="12.75" customHeight="1"/>
    <row r="140" ht="15">
      <c r="A140" s="1" t="s">
        <v>89</v>
      </c>
    </row>
    <row r="141" ht="16.5" thickBot="1">
      <c r="A141" s="26"/>
    </row>
    <row r="142" spans="1:4" ht="12.75" customHeight="1">
      <c r="A142" s="123" t="s">
        <v>88</v>
      </c>
      <c r="B142" s="110" t="s">
        <v>61</v>
      </c>
      <c r="C142" s="119" t="s">
        <v>62</v>
      </c>
      <c r="D142" s="119" t="s">
        <v>66</v>
      </c>
    </row>
    <row r="143" spans="1:4" ht="12.75">
      <c r="A143" s="124"/>
      <c r="B143" s="111"/>
      <c r="C143" s="120"/>
      <c r="D143" s="120"/>
    </row>
    <row r="144" spans="1:4" ht="12.75">
      <c r="A144" s="5"/>
      <c r="B144" s="111"/>
      <c r="C144" s="120"/>
      <c r="D144" s="120"/>
    </row>
    <row r="145" spans="1:4" ht="13.5" thickBot="1">
      <c r="A145" s="6" t="s">
        <v>67</v>
      </c>
      <c r="B145" s="112"/>
      <c r="C145" s="121"/>
      <c r="D145" s="121"/>
    </row>
    <row r="146" spans="1:4" ht="12.75">
      <c r="A146" s="89"/>
      <c r="B146" s="39"/>
      <c r="C146" s="39"/>
      <c r="D146" s="39"/>
    </row>
    <row r="147" spans="1:4" ht="12.75">
      <c r="A147" s="18" t="s">
        <v>68</v>
      </c>
      <c r="B147" s="40"/>
      <c r="C147" s="40"/>
      <c r="D147" s="40"/>
    </row>
    <row r="148" spans="1:4" ht="12.75">
      <c r="A148" s="18"/>
      <c r="B148" s="40"/>
      <c r="C148" s="40"/>
      <c r="D148" s="40"/>
    </row>
    <row r="149" spans="1:4" ht="12.75">
      <c r="A149" s="85" t="s">
        <v>109</v>
      </c>
      <c r="B149" s="21">
        <v>-118</v>
      </c>
      <c r="C149" s="21">
        <v>42</v>
      </c>
      <c r="D149" s="21">
        <f>C149-B149</f>
        <v>160</v>
      </c>
    </row>
    <row r="150" spans="1:4" ht="12.75">
      <c r="A150" s="85" t="s">
        <v>110</v>
      </c>
      <c r="B150" s="21">
        <v>11998</v>
      </c>
      <c r="C150" s="21">
        <v>26612</v>
      </c>
      <c r="D150" s="21">
        <f aca="true" t="shared" si="2" ref="D150:D157">C150-B150</f>
        <v>14614</v>
      </c>
    </row>
    <row r="151" spans="1:4" ht="12.75">
      <c r="A151" s="85" t="s">
        <v>111</v>
      </c>
      <c r="B151" s="21">
        <v>0</v>
      </c>
      <c r="C151" s="21">
        <v>0</v>
      </c>
      <c r="D151" s="21">
        <f t="shared" si="2"/>
        <v>0</v>
      </c>
    </row>
    <row r="152" spans="1:4" ht="12.75">
      <c r="A152" s="85" t="s">
        <v>93</v>
      </c>
      <c r="B152" s="21">
        <v>40276</v>
      </c>
      <c r="C152" s="21">
        <v>5613</v>
      </c>
      <c r="D152" s="21">
        <f t="shared" si="2"/>
        <v>-34663</v>
      </c>
    </row>
    <row r="153" spans="1:5" ht="12.75">
      <c r="A153" s="85" t="s">
        <v>95</v>
      </c>
      <c r="B153" s="21">
        <v>0</v>
      </c>
      <c r="C153" s="21">
        <v>0</v>
      </c>
      <c r="D153" s="21">
        <f t="shared" si="2"/>
        <v>0</v>
      </c>
      <c r="E153" s="34"/>
    </row>
    <row r="154" spans="1:4" ht="12.75">
      <c r="A154" s="85" t="s">
        <v>112</v>
      </c>
      <c r="B154" s="21">
        <v>171024</v>
      </c>
      <c r="C154" s="21">
        <v>231635</v>
      </c>
      <c r="D154" s="21">
        <f t="shared" si="2"/>
        <v>60611</v>
      </c>
    </row>
    <row r="155" spans="1:4" ht="12.75">
      <c r="A155" s="85" t="s">
        <v>97</v>
      </c>
      <c r="B155" s="21">
        <v>103804</v>
      </c>
      <c r="C155" s="21">
        <v>113943</v>
      </c>
      <c r="D155" s="21">
        <f t="shared" si="2"/>
        <v>10139</v>
      </c>
    </row>
    <row r="156" spans="1:4" ht="12.75">
      <c r="A156" s="85" t="s">
        <v>98</v>
      </c>
      <c r="B156" s="21">
        <v>60790</v>
      </c>
      <c r="C156" s="21">
        <v>66504</v>
      </c>
      <c r="D156" s="21">
        <f t="shared" si="2"/>
        <v>5714</v>
      </c>
    </row>
    <row r="157" spans="1:4" ht="12.75">
      <c r="A157" s="85" t="s">
        <v>113</v>
      </c>
      <c r="B157" s="21">
        <v>0</v>
      </c>
      <c r="C157" s="21">
        <v>0</v>
      </c>
      <c r="D157" s="21">
        <f t="shared" si="2"/>
        <v>0</v>
      </c>
    </row>
    <row r="158" spans="1:4" ht="13.5" thickBot="1">
      <c r="A158" s="90"/>
      <c r="B158" s="21"/>
      <c r="C158" s="21"/>
      <c r="D158" s="21"/>
    </row>
    <row r="159" spans="1:4" ht="13.5" thickBot="1">
      <c r="A159" s="22" t="s">
        <v>69</v>
      </c>
      <c r="B159" s="23">
        <f>SUM(B149:B158)</f>
        <v>387774</v>
      </c>
      <c r="C159" s="23">
        <f>SUM(C149:C158)</f>
        <v>444349</v>
      </c>
      <c r="D159" s="23">
        <f>C159-B159</f>
        <v>56575</v>
      </c>
    </row>
    <row r="160" spans="1:4" ht="12.75">
      <c r="A160" s="20"/>
      <c r="B160" s="42"/>
      <c r="C160" s="42"/>
      <c r="D160" s="42"/>
    </row>
    <row r="161" spans="1:6" ht="39.75" customHeight="1">
      <c r="A161" s="122" t="s">
        <v>10</v>
      </c>
      <c r="B161" s="122"/>
      <c r="C161" s="122"/>
      <c r="D161" s="122"/>
      <c r="E161" s="97"/>
      <c r="F161" s="100"/>
    </row>
    <row r="162" spans="1:6" ht="12.75">
      <c r="A162" s="67"/>
      <c r="B162" s="67"/>
      <c r="C162" s="67"/>
      <c r="D162" s="67"/>
      <c r="F162" s="100"/>
    </row>
    <row r="163" spans="1:6" ht="12.75">
      <c r="A163" s="113"/>
      <c r="B163" s="114"/>
      <c r="C163" s="51" t="s">
        <v>63</v>
      </c>
      <c r="D163" s="51" t="s">
        <v>66</v>
      </c>
      <c r="F163" s="100"/>
    </row>
    <row r="164" spans="1:4" ht="12.75">
      <c r="A164" s="115"/>
      <c r="B164" s="116"/>
      <c r="C164" s="52" t="s">
        <v>91</v>
      </c>
      <c r="D164" s="52" t="s">
        <v>91</v>
      </c>
    </row>
    <row r="165" spans="1:4" ht="12.75">
      <c r="A165" s="117" t="s">
        <v>69</v>
      </c>
      <c r="B165" s="118"/>
      <c r="C165" s="60">
        <f>B159/1000</f>
        <v>387.774</v>
      </c>
      <c r="D165" s="60">
        <f>D159/1000</f>
        <v>56.575</v>
      </c>
    </row>
    <row r="166" spans="1:4" ht="12.75">
      <c r="A166" s="47"/>
      <c r="B166" s="48"/>
      <c r="C166" s="62"/>
      <c r="D166" s="62"/>
    </row>
    <row r="167" spans="1:4" ht="12.75">
      <c r="A167" s="108" t="str">
        <f>A149</f>
        <v>0.32.31.1 Stadions, idrætsanlæg m.v.</v>
      </c>
      <c r="B167" s="109"/>
      <c r="C167" s="64">
        <f>B149/1000</f>
        <v>-0.118</v>
      </c>
      <c r="D167" s="64">
        <f>D149/1000</f>
        <v>0.16</v>
      </c>
    </row>
    <row r="168" spans="1:4" ht="12.75">
      <c r="A168" s="99" t="s">
        <v>26</v>
      </c>
      <c r="B168" s="58"/>
      <c r="C168" s="64"/>
      <c r="D168" s="64"/>
    </row>
    <row r="169" spans="1:4" ht="12.75">
      <c r="A169" s="57"/>
      <c r="B169" s="58"/>
      <c r="C169" s="64"/>
      <c r="D169" s="64"/>
    </row>
    <row r="170" spans="1:4" ht="12.75">
      <c r="A170" s="108" t="str">
        <f>A150</f>
        <v>3.22.05.1 Skolefritidsordninger</v>
      </c>
      <c r="B170" s="109"/>
      <c r="C170" s="64">
        <f>B150/1000</f>
        <v>11.998</v>
      </c>
      <c r="D170" s="64">
        <f>D150/1000</f>
        <v>14.614</v>
      </c>
    </row>
    <row r="171" spans="1:4" ht="51">
      <c r="A171" s="98" t="s">
        <v>34</v>
      </c>
      <c r="B171" s="58"/>
      <c r="C171" s="64"/>
      <c r="D171" s="64"/>
    </row>
    <row r="172" spans="1:4" ht="12.75">
      <c r="A172" s="56"/>
      <c r="B172" s="72"/>
      <c r="C172" s="75"/>
      <c r="D172" s="75"/>
    </row>
    <row r="173" spans="1:4" ht="12.75">
      <c r="A173" s="108" t="str">
        <f>A151</f>
        <v>3.22.10.1 Bidrag til statslige/private skoler</v>
      </c>
      <c r="B173" s="109"/>
      <c r="C173" s="64">
        <f>B151/1000</f>
        <v>0</v>
      </c>
      <c r="D173" s="64">
        <f>D151/1000</f>
        <v>0</v>
      </c>
    </row>
    <row r="174" spans="1:4" ht="12.75">
      <c r="A174" s="99" t="s">
        <v>26</v>
      </c>
      <c r="B174" s="58"/>
      <c r="C174" s="64"/>
      <c r="D174" s="64"/>
    </row>
    <row r="175" spans="1:4" ht="12.75">
      <c r="A175" s="56"/>
      <c r="B175" s="72"/>
      <c r="C175" s="75"/>
      <c r="D175" s="75"/>
    </row>
    <row r="176" spans="1:4" ht="12.75">
      <c r="A176" s="108" t="str">
        <f>A152</f>
        <v>5.25.10.1 Fælles formål</v>
      </c>
      <c r="B176" s="109"/>
      <c r="C176" s="64">
        <f>B152/1000</f>
        <v>40.276</v>
      </c>
      <c r="D176" s="64">
        <f>D152/1000</f>
        <v>-34.663</v>
      </c>
    </row>
    <row r="177" spans="1:4" ht="51">
      <c r="A177" s="98" t="s">
        <v>33</v>
      </c>
      <c r="B177" s="58"/>
      <c r="C177" s="64"/>
      <c r="D177" s="64"/>
    </row>
    <row r="178" spans="1:4" ht="12.75">
      <c r="A178" s="56"/>
      <c r="B178" s="72"/>
      <c r="C178" s="75"/>
      <c r="D178" s="75"/>
    </row>
    <row r="179" spans="1:4" ht="12.75">
      <c r="A179" s="91" t="str">
        <f>A153</f>
        <v>5.25.12.1 Vuggestuer</v>
      </c>
      <c r="B179" s="72"/>
      <c r="C179" s="64">
        <f>B153/1000</f>
        <v>0</v>
      </c>
      <c r="D179" s="64">
        <f>D153/1000</f>
        <v>0</v>
      </c>
    </row>
    <row r="180" spans="1:4" ht="12.75">
      <c r="A180" s="99" t="s">
        <v>26</v>
      </c>
      <c r="B180" s="72"/>
      <c r="C180" s="75"/>
      <c r="D180" s="75"/>
    </row>
    <row r="181" spans="1:4" ht="12.75">
      <c r="A181" s="56"/>
      <c r="B181" s="72"/>
      <c r="C181" s="75"/>
      <c r="D181" s="75"/>
    </row>
    <row r="182" spans="1:4" ht="12.75">
      <c r="A182" s="91" t="str">
        <f>A154</f>
        <v>5.25.14.1 Integrerede institutioner</v>
      </c>
      <c r="B182" s="72"/>
      <c r="C182" s="64">
        <f>B154/1000</f>
        <v>171.024</v>
      </c>
      <c r="D182" s="64">
        <f>D154/1000</f>
        <v>60.611</v>
      </c>
    </row>
    <row r="183" spans="1:4" ht="141.75" customHeight="1">
      <c r="A183" s="98" t="s">
        <v>11</v>
      </c>
      <c r="B183" s="67"/>
      <c r="C183" s="75"/>
      <c r="D183" s="75"/>
    </row>
    <row r="184" spans="1:4" ht="12.75">
      <c r="A184" s="56"/>
      <c r="B184" s="72"/>
      <c r="C184" s="75"/>
      <c r="D184" s="75"/>
    </row>
    <row r="185" spans="1:4" ht="12.75">
      <c r="A185" s="108" t="str">
        <f>A155</f>
        <v>5.25.15.1 Fritidshjem</v>
      </c>
      <c r="B185" s="109"/>
      <c r="C185" s="64">
        <f>B155/1000</f>
        <v>103.804</v>
      </c>
      <c r="D185" s="64">
        <f>D155/1000</f>
        <v>10.139</v>
      </c>
    </row>
    <row r="186" spans="1:4" ht="12.75" customHeight="1">
      <c r="A186" s="99" t="s">
        <v>35</v>
      </c>
      <c r="B186" s="58"/>
      <c r="C186" s="64"/>
      <c r="D186" s="64"/>
    </row>
    <row r="187" spans="1:4" ht="12.75">
      <c r="A187" s="56"/>
      <c r="B187" s="72"/>
      <c r="C187" s="75"/>
      <c r="D187" s="75"/>
    </row>
    <row r="188" spans="1:4" ht="12.75">
      <c r="A188" s="108" t="str">
        <f>A156</f>
        <v>5.25.16.1 Klubber og andre socialpæd.</v>
      </c>
      <c r="B188" s="109"/>
      <c r="C188" s="64">
        <f>B156/1000</f>
        <v>60.79</v>
      </c>
      <c r="D188" s="64">
        <f>D156/1000</f>
        <v>5.714</v>
      </c>
    </row>
    <row r="189" spans="1:4" ht="12.75">
      <c r="A189" s="99" t="s">
        <v>35</v>
      </c>
      <c r="B189" s="58"/>
      <c r="C189" s="64"/>
      <c r="D189" s="64"/>
    </row>
    <row r="190" spans="1:4" ht="12.75">
      <c r="A190" s="56"/>
      <c r="B190" s="72"/>
      <c r="C190" s="75"/>
      <c r="D190" s="75"/>
    </row>
    <row r="191" spans="1:4" ht="12.75">
      <c r="A191" s="108" t="str">
        <f>A157</f>
        <v>5.28.23.1 Døgninstitutioner for børn/unge</v>
      </c>
      <c r="B191" s="109"/>
      <c r="C191" s="64">
        <f>B157/1000</f>
        <v>0</v>
      </c>
      <c r="D191" s="64">
        <f>D157/1000</f>
        <v>0</v>
      </c>
    </row>
    <row r="192" spans="1:4" ht="12.75">
      <c r="A192" s="99" t="s">
        <v>26</v>
      </c>
      <c r="B192" s="58"/>
      <c r="C192" s="64"/>
      <c r="D192" s="64"/>
    </row>
    <row r="193" spans="1:4" ht="12.75">
      <c r="A193" s="73"/>
      <c r="B193" s="74"/>
      <c r="C193" s="76"/>
      <c r="D193" s="76"/>
    </row>
    <row r="194" spans="1:4" ht="12.75">
      <c r="A194" s="67"/>
      <c r="B194" s="67"/>
      <c r="C194" s="67"/>
      <c r="D194" s="67"/>
    </row>
    <row r="195" ht="15">
      <c r="A195" s="1" t="s">
        <v>86</v>
      </c>
    </row>
    <row r="196" ht="13.5" thickBot="1">
      <c r="A196" s="2"/>
    </row>
    <row r="197" spans="1:4" ht="12.75" customHeight="1">
      <c r="A197" s="123" t="s">
        <v>85</v>
      </c>
      <c r="B197" s="110" t="s">
        <v>61</v>
      </c>
      <c r="C197" s="119" t="s">
        <v>62</v>
      </c>
      <c r="D197" s="119" t="s">
        <v>66</v>
      </c>
    </row>
    <row r="198" spans="1:4" ht="12.75">
      <c r="A198" s="124"/>
      <c r="B198" s="111"/>
      <c r="C198" s="120"/>
      <c r="D198" s="120"/>
    </row>
    <row r="199" spans="1:4" ht="12.75">
      <c r="A199" s="5"/>
      <c r="B199" s="111"/>
      <c r="C199" s="120"/>
      <c r="D199" s="120"/>
    </row>
    <row r="200" spans="1:4" ht="13.5" thickBot="1">
      <c r="A200" s="6" t="s">
        <v>67</v>
      </c>
      <c r="B200" s="112"/>
      <c r="C200" s="121"/>
      <c r="D200" s="121"/>
    </row>
    <row r="201" spans="1:4" ht="12.75">
      <c r="A201" s="89"/>
      <c r="B201" s="39"/>
      <c r="C201" s="39"/>
      <c r="D201" s="39"/>
    </row>
    <row r="202" spans="1:4" ht="12.75">
      <c r="A202" s="18" t="s">
        <v>68</v>
      </c>
      <c r="B202" s="40"/>
      <c r="C202" s="40"/>
      <c r="D202" s="40"/>
    </row>
    <row r="203" spans="1:4" ht="12.75">
      <c r="A203" s="19"/>
      <c r="B203" s="21"/>
      <c r="C203" s="21"/>
      <c r="D203" s="21"/>
    </row>
    <row r="204" spans="1:8" ht="12.75">
      <c r="A204" s="85" t="s">
        <v>109</v>
      </c>
      <c r="B204" s="21">
        <v>0</v>
      </c>
      <c r="C204" s="21">
        <v>0</v>
      </c>
      <c r="D204" s="21">
        <f>C204-B204</f>
        <v>0</v>
      </c>
      <c r="G204" s="92"/>
      <c r="H204" s="92"/>
    </row>
    <row r="205" spans="1:8" ht="12.75">
      <c r="A205" s="85" t="s">
        <v>110</v>
      </c>
      <c r="B205" s="21">
        <v>37632</v>
      </c>
      <c r="C205" s="21">
        <v>32256</v>
      </c>
      <c r="D205" s="21">
        <f aca="true" t="shared" si="3" ref="D205:D210">C205-B205</f>
        <v>-5376</v>
      </c>
      <c r="F205" s="103"/>
      <c r="G205" s="68"/>
      <c r="H205" s="92"/>
    </row>
    <row r="206" spans="1:8" ht="12.75">
      <c r="A206" s="85" t="s">
        <v>93</v>
      </c>
      <c r="B206" s="21">
        <v>343</v>
      </c>
      <c r="C206" s="21">
        <v>-4856</v>
      </c>
      <c r="D206" s="21">
        <f t="shared" si="3"/>
        <v>-5199</v>
      </c>
      <c r="F206" s="103"/>
      <c r="G206" s="68"/>
      <c r="H206" s="92"/>
    </row>
    <row r="207" spans="1:8" ht="12.75">
      <c r="A207" s="85" t="s">
        <v>112</v>
      </c>
      <c r="B207" s="21">
        <v>-1349</v>
      </c>
      <c r="C207" s="21">
        <v>56</v>
      </c>
      <c r="D207" s="21">
        <f t="shared" si="3"/>
        <v>1405</v>
      </c>
      <c r="F207" s="103"/>
      <c r="G207" s="68"/>
      <c r="H207" s="92"/>
    </row>
    <row r="208" spans="1:8" ht="12.75">
      <c r="A208" s="85" t="s">
        <v>97</v>
      </c>
      <c r="B208" s="21">
        <v>34004</v>
      </c>
      <c r="C208" s="21">
        <v>25343</v>
      </c>
      <c r="D208" s="21">
        <f t="shared" si="3"/>
        <v>-8661</v>
      </c>
      <c r="F208" s="103"/>
      <c r="G208" s="68"/>
      <c r="H208" s="92"/>
    </row>
    <row r="209" spans="1:8" ht="12.75">
      <c r="A209" s="85" t="s">
        <v>98</v>
      </c>
      <c r="B209" s="21">
        <v>3192</v>
      </c>
      <c r="C209" s="21">
        <v>6528</v>
      </c>
      <c r="D209" s="21">
        <f t="shared" si="3"/>
        <v>3336</v>
      </c>
      <c r="F209" s="103"/>
      <c r="G209" s="68"/>
      <c r="H209" s="92"/>
    </row>
    <row r="210" spans="1:8" ht="12.75">
      <c r="A210" s="85" t="s">
        <v>113</v>
      </c>
      <c r="B210" s="21">
        <v>0</v>
      </c>
      <c r="C210" s="21">
        <v>0</v>
      </c>
      <c r="D210" s="21">
        <f t="shared" si="3"/>
        <v>0</v>
      </c>
      <c r="G210" s="68"/>
      <c r="H210" s="92"/>
    </row>
    <row r="211" spans="1:8" ht="13.5" thickBot="1">
      <c r="A211" s="90"/>
      <c r="B211" s="21"/>
      <c r="C211" s="21"/>
      <c r="D211" s="21"/>
      <c r="G211" s="92"/>
      <c r="H211" s="92"/>
    </row>
    <row r="212" spans="1:8" ht="13.5" thickBot="1">
      <c r="A212" s="22" t="s">
        <v>69</v>
      </c>
      <c r="B212" s="23">
        <f>SUM(B204:B211)</f>
        <v>73822</v>
      </c>
      <c r="C212" s="23">
        <f>SUM(C204:C211)</f>
        <v>59327</v>
      </c>
      <c r="D212" s="23">
        <f>C212-B212</f>
        <v>-14495</v>
      </c>
      <c r="G212" s="92"/>
      <c r="H212" s="92"/>
    </row>
    <row r="214" spans="1:5" ht="51" customHeight="1">
      <c r="A214" s="122" t="s">
        <v>38</v>
      </c>
      <c r="B214" s="122"/>
      <c r="C214" s="122"/>
      <c r="D214" s="122"/>
      <c r="E214" s="97"/>
    </row>
    <row r="215" spans="1:4" ht="12.75">
      <c r="A215" s="67"/>
      <c r="B215" s="67"/>
      <c r="C215" s="67"/>
      <c r="D215" s="67"/>
    </row>
    <row r="216" spans="1:4" ht="12.75">
      <c r="A216" s="113"/>
      <c r="B216" s="114"/>
      <c r="C216" s="51" t="s">
        <v>63</v>
      </c>
      <c r="D216" s="51" t="s">
        <v>66</v>
      </c>
    </row>
    <row r="217" spans="1:4" ht="12.75">
      <c r="A217" s="115"/>
      <c r="B217" s="116"/>
      <c r="C217" s="52" t="s">
        <v>91</v>
      </c>
      <c r="D217" s="52" t="s">
        <v>91</v>
      </c>
    </row>
    <row r="218" spans="1:4" ht="12.75">
      <c r="A218" s="117" t="s">
        <v>69</v>
      </c>
      <c r="B218" s="118"/>
      <c r="C218" s="60">
        <f>B212/1000</f>
        <v>73.822</v>
      </c>
      <c r="D218" s="60">
        <f>D212/1000</f>
        <v>-14.495</v>
      </c>
    </row>
    <row r="219" spans="1:4" ht="12.75">
      <c r="A219" s="47"/>
      <c r="B219" s="48"/>
      <c r="C219" s="62"/>
      <c r="D219" s="62"/>
    </row>
    <row r="220" spans="1:4" ht="12.75">
      <c r="A220" s="108" t="str">
        <f>A204</f>
        <v>0.32.31.1 Stadions, idrætsanlæg m.v.</v>
      </c>
      <c r="B220" s="109"/>
      <c r="C220" s="64">
        <f>B204/1000</f>
        <v>0</v>
      </c>
      <c r="D220" s="64">
        <f>D204/1000</f>
        <v>0</v>
      </c>
    </row>
    <row r="221" spans="1:4" ht="12.75">
      <c r="A221" s="99" t="s">
        <v>26</v>
      </c>
      <c r="B221" s="58"/>
      <c r="C221" s="64"/>
      <c r="D221" s="64"/>
    </row>
    <row r="222" spans="1:4" ht="12.75">
      <c r="A222" s="57"/>
      <c r="B222" s="58"/>
      <c r="C222" s="64"/>
      <c r="D222" s="64"/>
    </row>
    <row r="223" spans="1:4" ht="12.75">
      <c r="A223" s="108" t="str">
        <f>A205</f>
        <v>3.22.05.1 Skolefritidsordninger</v>
      </c>
      <c r="B223" s="109"/>
      <c r="C223" s="64">
        <f>B205/1000</f>
        <v>37.632</v>
      </c>
      <c r="D223" s="64">
        <f>D205/1000</f>
        <v>-5.376</v>
      </c>
    </row>
    <row r="224" spans="1:4" ht="63.75">
      <c r="A224" s="102" t="s">
        <v>12</v>
      </c>
      <c r="B224" s="58"/>
      <c r="C224" s="64"/>
      <c r="D224" s="64"/>
    </row>
    <row r="225" spans="1:4" ht="12.75" customHeight="1">
      <c r="A225" s="56"/>
      <c r="B225" s="72"/>
      <c r="C225" s="75"/>
      <c r="D225" s="75"/>
    </row>
    <row r="226" spans="1:4" ht="12.75">
      <c r="A226" s="108" t="str">
        <f>A206</f>
        <v>5.25.10.1 Fælles formål</v>
      </c>
      <c r="B226" s="109"/>
      <c r="C226" s="64">
        <f>B206/1000</f>
        <v>0.343</v>
      </c>
      <c r="D226" s="64">
        <f>D206/1000</f>
        <v>-5.199</v>
      </c>
    </row>
    <row r="227" spans="1:4" ht="63.75">
      <c r="A227" s="102" t="s">
        <v>39</v>
      </c>
      <c r="B227" s="58"/>
      <c r="C227" s="64"/>
      <c r="D227" s="64"/>
    </row>
    <row r="228" spans="1:4" ht="12.75">
      <c r="A228" s="56"/>
      <c r="B228" s="72"/>
      <c r="C228" s="75"/>
      <c r="D228" s="75"/>
    </row>
    <row r="229" spans="1:4" ht="12.75">
      <c r="A229" s="108" t="str">
        <f>A207</f>
        <v>5.25.14.1 Integrerede institutioner</v>
      </c>
      <c r="B229" s="109"/>
      <c r="C229" s="64">
        <f>B207/1000</f>
        <v>-1.349</v>
      </c>
      <c r="D229" s="64">
        <f>D207/1000</f>
        <v>1.405</v>
      </c>
    </row>
    <row r="230" spans="1:4" ht="63.75">
      <c r="A230" s="102" t="s">
        <v>14</v>
      </c>
      <c r="B230" s="58"/>
      <c r="C230" s="64"/>
      <c r="D230" s="64"/>
    </row>
    <row r="231" spans="1:4" ht="12.75">
      <c r="A231" s="57"/>
      <c r="B231" s="58"/>
      <c r="C231" s="64"/>
      <c r="D231" s="64"/>
    </row>
    <row r="232" spans="1:4" ht="12.75">
      <c r="A232" s="108" t="str">
        <f>A208</f>
        <v>5.25.15.1 Fritidshjem</v>
      </c>
      <c r="B232" s="109"/>
      <c r="C232" s="64">
        <f>B208/1000</f>
        <v>34.004</v>
      </c>
      <c r="D232" s="64">
        <f>D208/1000</f>
        <v>-8.661</v>
      </c>
    </row>
    <row r="233" spans="1:4" ht="63.75">
      <c r="A233" s="102" t="s">
        <v>13</v>
      </c>
      <c r="B233" s="58"/>
      <c r="C233" s="64"/>
      <c r="D233" s="64"/>
    </row>
    <row r="234" spans="1:4" ht="12.75">
      <c r="A234" s="57"/>
      <c r="B234" s="58"/>
      <c r="C234" s="64"/>
      <c r="D234" s="64"/>
    </row>
    <row r="235" spans="1:4" ht="12.75">
      <c r="A235" s="108" t="str">
        <f>A209</f>
        <v>5.25.16.1 Klubber og andre socialpæd.</v>
      </c>
      <c r="B235" s="109"/>
      <c r="C235" s="64">
        <f>B209/1000</f>
        <v>3.192</v>
      </c>
      <c r="D235" s="64">
        <f>D209/1000</f>
        <v>3.336</v>
      </c>
    </row>
    <row r="236" spans="1:4" ht="63.75">
      <c r="A236" s="102" t="s">
        <v>15</v>
      </c>
      <c r="B236" s="58"/>
      <c r="C236" s="64"/>
      <c r="D236" s="64"/>
    </row>
    <row r="237" spans="1:4" ht="12.75">
      <c r="A237" s="56"/>
      <c r="B237" s="72"/>
      <c r="C237" s="75"/>
      <c r="D237" s="75"/>
    </row>
    <row r="238" spans="1:4" ht="12.75">
      <c r="A238" s="108" t="str">
        <f>A210</f>
        <v>5.28.23.1 Døgninstitutioner for børn/unge</v>
      </c>
      <c r="B238" s="109"/>
      <c r="C238" s="64">
        <f>B210/1000</f>
        <v>0</v>
      </c>
      <c r="D238" s="64">
        <f>D210/1000</f>
        <v>0</v>
      </c>
    </row>
    <row r="239" spans="1:4" ht="12.75">
      <c r="A239" s="99" t="s">
        <v>26</v>
      </c>
      <c r="B239" s="58"/>
      <c r="C239" s="64"/>
      <c r="D239" s="64"/>
    </row>
    <row r="240" spans="1:4" ht="12.75">
      <c r="A240" s="69"/>
      <c r="B240" s="70"/>
      <c r="C240" s="71"/>
      <c r="D240" s="71"/>
    </row>
    <row r="242" ht="15">
      <c r="A242" s="1" t="s">
        <v>74</v>
      </c>
    </row>
    <row r="243" ht="13.5" thickBot="1">
      <c r="A243" s="2"/>
    </row>
    <row r="244" spans="1:4" ht="12.75" customHeight="1">
      <c r="A244" s="4" t="s">
        <v>75</v>
      </c>
      <c r="B244" s="110" t="s">
        <v>61</v>
      </c>
      <c r="C244" s="119" t="s">
        <v>62</v>
      </c>
      <c r="D244" s="119" t="s">
        <v>66</v>
      </c>
    </row>
    <row r="245" spans="1:4" ht="12.75">
      <c r="A245" s="5"/>
      <c r="B245" s="111"/>
      <c r="C245" s="120"/>
      <c r="D245" s="120"/>
    </row>
    <row r="246" spans="1:4" ht="12.75">
      <c r="A246" s="5"/>
      <c r="B246" s="111"/>
      <c r="C246" s="120"/>
      <c r="D246" s="120"/>
    </row>
    <row r="247" spans="1:4" ht="13.5" thickBot="1">
      <c r="A247" s="6" t="s">
        <v>67</v>
      </c>
      <c r="B247" s="112"/>
      <c r="C247" s="121"/>
      <c r="D247" s="121"/>
    </row>
    <row r="248" spans="1:4" ht="12.75">
      <c r="A248" s="84"/>
      <c r="B248" s="35"/>
      <c r="C248" s="35"/>
      <c r="D248" s="36"/>
    </row>
    <row r="249" spans="1:4" ht="12.75">
      <c r="A249" s="8" t="s">
        <v>68</v>
      </c>
      <c r="B249" s="37"/>
      <c r="C249" s="37"/>
      <c r="D249" s="38"/>
    </row>
    <row r="250" spans="1:4" ht="12.75">
      <c r="A250" s="9"/>
      <c r="B250" s="10"/>
      <c r="C250" s="10"/>
      <c r="D250" s="21"/>
    </row>
    <row r="251" spans="1:4" ht="12.75">
      <c r="A251" s="85" t="s">
        <v>114</v>
      </c>
      <c r="B251" s="10">
        <v>1266047</v>
      </c>
      <c r="C251" s="10">
        <v>1286771</v>
      </c>
      <c r="D251" s="21">
        <f>C251-B251</f>
        <v>20724</v>
      </c>
    </row>
    <row r="252" spans="1:4" ht="12.75">
      <c r="A252" s="85" t="s">
        <v>115</v>
      </c>
      <c r="B252" s="10">
        <v>16916</v>
      </c>
      <c r="C252" s="10">
        <v>1869</v>
      </c>
      <c r="D252" s="21">
        <f aca="true" t="shared" si="4" ref="D252:D263">C252-B252</f>
        <v>-15047</v>
      </c>
    </row>
    <row r="253" spans="1:4" ht="12.75">
      <c r="A253" s="85" t="s">
        <v>116</v>
      </c>
      <c r="B253" s="10">
        <v>5025</v>
      </c>
      <c r="C253" s="10">
        <v>4209</v>
      </c>
      <c r="D253" s="21">
        <f t="shared" si="4"/>
        <v>-816</v>
      </c>
    </row>
    <row r="254" spans="1:4" ht="12.75">
      <c r="A254" s="85" t="s">
        <v>117</v>
      </c>
      <c r="B254" s="10">
        <v>1437</v>
      </c>
      <c r="C254" s="10">
        <v>5854</v>
      </c>
      <c r="D254" s="21">
        <f t="shared" si="4"/>
        <v>4417</v>
      </c>
    </row>
    <row r="255" spans="1:4" ht="12.75">
      <c r="A255" s="85" t="s">
        <v>118</v>
      </c>
      <c r="B255" s="10">
        <v>0</v>
      </c>
      <c r="C255" s="10">
        <v>0</v>
      </c>
      <c r="D255" s="21">
        <f t="shared" si="4"/>
        <v>0</v>
      </c>
    </row>
    <row r="256" spans="1:4" ht="12.75">
      <c r="A256" s="85" t="s">
        <v>119</v>
      </c>
      <c r="B256" s="10">
        <v>0</v>
      </c>
      <c r="C256" s="10">
        <v>0</v>
      </c>
      <c r="D256" s="21">
        <f t="shared" si="4"/>
        <v>0</v>
      </c>
    </row>
    <row r="257" spans="1:4" ht="12.75">
      <c r="A257" s="85" t="s">
        <v>111</v>
      </c>
      <c r="B257" s="10">
        <v>530</v>
      </c>
      <c r="C257" s="10">
        <v>247</v>
      </c>
      <c r="D257" s="21">
        <f t="shared" si="4"/>
        <v>-283</v>
      </c>
    </row>
    <row r="258" spans="1:4" ht="12.75">
      <c r="A258" s="85" t="s">
        <v>120</v>
      </c>
      <c r="B258" s="10">
        <v>19690</v>
      </c>
      <c r="C258" s="10">
        <v>24412</v>
      </c>
      <c r="D258" s="21">
        <f t="shared" si="4"/>
        <v>4722</v>
      </c>
    </row>
    <row r="259" spans="1:4" ht="12.75">
      <c r="A259" s="85" t="s">
        <v>121</v>
      </c>
      <c r="B259" s="10">
        <v>14949</v>
      </c>
      <c r="C259" s="10">
        <v>16733</v>
      </c>
      <c r="D259" s="21">
        <f t="shared" si="4"/>
        <v>1784</v>
      </c>
    </row>
    <row r="260" spans="1:4" ht="12.75">
      <c r="A260" s="85" t="s">
        <v>122</v>
      </c>
      <c r="B260" s="10">
        <v>0</v>
      </c>
      <c r="C260" s="10">
        <v>0</v>
      </c>
      <c r="D260" s="21">
        <f t="shared" si="4"/>
        <v>0</v>
      </c>
    </row>
    <row r="261" spans="1:4" ht="12.75">
      <c r="A261" s="85" t="s">
        <v>123</v>
      </c>
      <c r="B261" s="10">
        <v>4643</v>
      </c>
      <c r="C261" s="10">
        <v>6609</v>
      </c>
      <c r="D261" s="21">
        <f t="shared" si="4"/>
        <v>1966</v>
      </c>
    </row>
    <row r="262" spans="1:4" ht="12.75">
      <c r="A262" s="85" t="s">
        <v>125</v>
      </c>
      <c r="B262" s="10">
        <v>6558</v>
      </c>
      <c r="C262" s="10">
        <v>5341</v>
      </c>
      <c r="D262" s="21">
        <f t="shared" si="4"/>
        <v>-1217</v>
      </c>
    </row>
    <row r="263" spans="1:4" ht="12.75">
      <c r="A263" s="85" t="s">
        <v>124</v>
      </c>
      <c r="B263" s="10">
        <v>36205</v>
      </c>
      <c r="C263" s="10">
        <v>35440</v>
      </c>
      <c r="D263" s="21">
        <f t="shared" si="4"/>
        <v>-765</v>
      </c>
    </row>
    <row r="264" spans="1:4" ht="13.5" thickBot="1">
      <c r="A264" s="86"/>
      <c r="B264" s="10"/>
      <c r="C264" s="10"/>
      <c r="D264" s="43"/>
    </row>
    <row r="265" spans="1:4" ht="13.5" thickBot="1">
      <c r="A265" s="28" t="s">
        <v>69</v>
      </c>
      <c r="B265" s="29">
        <f>SUM(B251:B264)</f>
        <v>1372000</v>
      </c>
      <c r="C265" s="29">
        <f>SUM(C251:C264)</f>
        <v>1387485</v>
      </c>
      <c r="D265" s="29">
        <f>C265-B265</f>
        <v>15485</v>
      </c>
    </row>
    <row r="266" spans="1:4" ht="12.75">
      <c r="A266" s="45"/>
      <c r="B266" s="46"/>
      <c r="C266" s="46"/>
      <c r="D266" s="46"/>
    </row>
    <row r="267" spans="1:5" ht="27" customHeight="1">
      <c r="A267" s="122" t="s">
        <v>42</v>
      </c>
      <c r="B267" s="122"/>
      <c r="C267" s="122"/>
      <c r="D267" s="122"/>
      <c r="E267" s="97"/>
    </row>
    <row r="268" spans="1:4" ht="12.75">
      <c r="A268" s="45"/>
      <c r="B268" s="46"/>
      <c r="C268" s="46"/>
      <c r="D268" s="46"/>
    </row>
    <row r="269" spans="1:4" ht="12.75">
      <c r="A269" s="113"/>
      <c r="B269" s="114"/>
      <c r="C269" s="51" t="s">
        <v>63</v>
      </c>
      <c r="D269" s="51" t="s">
        <v>66</v>
      </c>
    </row>
    <row r="270" spans="1:4" ht="12.75">
      <c r="A270" s="115"/>
      <c r="B270" s="116"/>
      <c r="C270" s="52" t="s">
        <v>91</v>
      </c>
      <c r="D270" s="52" t="s">
        <v>91</v>
      </c>
    </row>
    <row r="271" spans="1:4" ht="12.75">
      <c r="A271" s="117" t="s">
        <v>69</v>
      </c>
      <c r="B271" s="118"/>
      <c r="C271" s="60">
        <f>B265/1000</f>
        <v>1372</v>
      </c>
      <c r="D271" s="60">
        <f>D265/1000</f>
        <v>15.485</v>
      </c>
    </row>
    <row r="272" spans="1:4" ht="12.75">
      <c r="A272" s="47"/>
      <c r="B272" s="48"/>
      <c r="C272" s="62"/>
      <c r="D272" s="62"/>
    </row>
    <row r="273" spans="1:4" ht="12.75">
      <c r="A273" s="108" t="str">
        <f>A251</f>
        <v>3.22.01.1 Folkeskoler</v>
      </c>
      <c r="B273" s="109"/>
      <c r="C273" s="64">
        <f>B251/1000</f>
        <v>1266.047</v>
      </c>
      <c r="D273" s="64">
        <f>D251/1000</f>
        <v>20.724</v>
      </c>
    </row>
    <row r="274" spans="1:4" ht="64.5" customHeight="1">
      <c r="A274" s="98" t="s">
        <v>17</v>
      </c>
      <c r="B274" s="58"/>
      <c r="C274" s="64"/>
      <c r="D274" s="64"/>
    </row>
    <row r="275" spans="1:4" ht="12.75">
      <c r="A275" s="57"/>
      <c r="B275" s="58"/>
      <c r="C275" s="64"/>
      <c r="D275" s="64"/>
    </row>
    <row r="276" spans="1:4" ht="12.75">
      <c r="A276" s="108" t="str">
        <f>A252</f>
        <v>3.22.02.1 Fællesudgifter for skolevæsen</v>
      </c>
      <c r="B276" s="109"/>
      <c r="C276" s="64">
        <f>B252/1000</f>
        <v>16.916</v>
      </c>
      <c r="D276" s="64">
        <f>D252/1000</f>
        <v>-15.047</v>
      </c>
    </row>
    <row r="277" spans="1:4" ht="63.75">
      <c r="A277" s="98" t="s">
        <v>45</v>
      </c>
      <c r="B277" s="58"/>
      <c r="C277" s="64"/>
      <c r="D277" s="64"/>
    </row>
    <row r="278" spans="1:4" ht="12.75">
      <c r="A278" s="57"/>
      <c r="B278" s="58"/>
      <c r="C278" s="64"/>
      <c r="D278" s="64"/>
    </row>
    <row r="279" spans="1:4" ht="12.75">
      <c r="A279" s="108" t="str">
        <f>A253</f>
        <v>3.22.03.1 Syge- og hjemmeundervisning</v>
      </c>
      <c r="B279" s="109"/>
      <c r="C279" s="64">
        <f>B253/1000</f>
        <v>5.025</v>
      </c>
      <c r="D279" s="64">
        <f>D253/1000</f>
        <v>-0.816</v>
      </c>
    </row>
    <row r="280" spans="1:4" ht="12.75">
      <c r="A280" s="99" t="s">
        <v>26</v>
      </c>
      <c r="B280" s="58"/>
      <c r="C280" s="64"/>
      <c r="D280" s="64"/>
    </row>
    <row r="281" spans="1:4" ht="12.75">
      <c r="A281" s="57"/>
      <c r="B281" s="58"/>
      <c r="C281" s="64"/>
      <c r="D281" s="64"/>
    </row>
    <row r="282" spans="1:4" ht="12.75">
      <c r="A282" s="108" t="str">
        <f>A254</f>
        <v>3.22.06.1 Befordring af elever i gr.skolen</v>
      </c>
      <c r="B282" s="109"/>
      <c r="C282" s="64">
        <f>B254/1000</f>
        <v>1.437</v>
      </c>
      <c r="D282" s="64">
        <f>D254/1000</f>
        <v>4.417</v>
      </c>
    </row>
    <row r="283" spans="1:4" ht="76.5">
      <c r="A283" s="104" t="s">
        <v>16</v>
      </c>
      <c r="B283" s="58"/>
      <c r="C283" s="64"/>
      <c r="D283" s="64"/>
    </row>
    <row r="284" spans="1:4" ht="12.75">
      <c r="A284" s="57"/>
      <c r="B284" s="58"/>
      <c r="C284" s="64"/>
      <c r="D284" s="64"/>
    </row>
    <row r="285" spans="1:4" ht="12.75">
      <c r="A285" s="108" t="str">
        <f>A255</f>
        <v>3.22.07.1 Specialundervisning i reg. tilbud</v>
      </c>
      <c r="B285" s="109"/>
      <c r="C285" s="64">
        <f>B255/1000</f>
        <v>0</v>
      </c>
      <c r="D285" s="64">
        <f>D255/1000</f>
        <v>0</v>
      </c>
    </row>
    <row r="286" spans="1:4" ht="12.75">
      <c r="A286" s="99" t="s">
        <v>26</v>
      </c>
      <c r="B286" s="58"/>
      <c r="C286" s="64"/>
      <c r="D286" s="64"/>
    </row>
    <row r="287" spans="1:4" ht="12.75">
      <c r="A287" s="57"/>
      <c r="B287" s="58"/>
      <c r="C287" s="64"/>
      <c r="D287" s="64"/>
    </row>
    <row r="288" spans="1:4" ht="12.75">
      <c r="A288" s="108" t="str">
        <f>A256</f>
        <v>3.22.08.1 Kommunale specialskoler</v>
      </c>
      <c r="B288" s="109"/>
      <c r="C288" s="64">
        <f>B256/1000</f>
        <v>0</v>
      </c>
      <c r="D288" s="64">
        <f>D256/1000</f>
        <v>0</v>
      </c>
    </row>
    <row r="289" spans="1:4" ht="12.75">
      <c r="A289" s="99" t="s">
        <v>26</v>
      </c>
      <c r="B289" s="58"/>
      <c r="C289" s="64"/>
      <c r="D289" s="64"/>
    </row>
    <row r="290" spans="1:4" ht="12.75">
      <c r="A290" s="57"/>
      <c r="B290" s="58"/>
      <c r="C290" s="64"/>
      <c r="D290" s="64"/>
    </row>
    <row r="291" spans="1:4" ht="12.75">
      <c r="A291" s="108" t="str">
        <f>A257</f>
        <v>3.22.10.1 Bidrag til statslige/private skoler</v>
      </c>
      <c r="B291" s="109"/>
      <c r="C291" s="64">
        <f>B257/1000</f>
        <v>0.53</v>
      </c>
      <c r="D291" s="64">
        <f>D257/1000</f>
        <v>-0.283</v>
      </c>
    </row>
    <row r="292" spans="1:4" ht="12.75">
      <c r="A292" s="99" t="s">
        <v>26</v>
      </c>
      <c r="B292" s="58"/>
      <c r="C292" s="64"/>
      <c r="D292" s="64"/>
    </row>
    <row r="293" spans="1:4" ht="12.75">
      <c r="A293" s="57"/>
      <c r="B293" s="58"/>
      <c r="C293" s="64"/>
      <c r="D293" s="64"/>
    </row>
    <row r="294" spans="1:4" ht="12.75">
      <c r="A294" s="108" t="str">
        <f>A258</f>
        <v>3.22.12.1 Efterskoler og ungdomsskoler</v>
      </c>
      <c r="B294" s="109"/>
      <c r="C294" s="64">
        <f>B258/1000</f>
        <v>19.69</v>
      </c>
      <c r="D294" s="64">
        <f>D258/1000</f>
        <v>4.722</v>
      </c>
    </row>
    <row r="295" spans="1:4" ht="51">
      <c r="A295" s="98" t="s">
        <v>43</v>
      </c>
      <c r="B295" s="58"/>
      <c r="C295" s="64"/>
      <c r="D295" s="64"/>
    </row>
    <row r="296" spans="1:4" ht="12.75">
      <c r="A296" s="57"/>
      <c r="B296" s="58"/>
      <c r="C296" s="64"/>
      <c r="D296" s="64"/>
    </row>
    <row r="297" spans="1:4" ht="12.75">
      <c r="A297" s="108" t="str">
        <f>A259</f>
        <v>3.22.14.1 Ungdommens Uddannelsesvejl.</v>
      </c>
      <c r="B297" s="109"/>
      <c r="C297" s="64">
        <f>B259/1000</f>
        <v>14.949</v>
      </c>
      <c r="D297" s="64">
        <f>D259/1000</f>
        <v>1.784</v>
      </c>
    </row>
    <row r="298" spans="1:4" ht="12.75">
      <c r="A298" s="99" t="s">
        <v>26</v>
      </c>
      <c r="B298" s="58"/>
      <c r="C298" s="64"/>
      <c r="D298" s="64"/>
    </row>
    <row r="299" spans="1:4" ht="12.75">
      <c r="A299" s="57"/>
      <c r="B299" s="58"/>
      <c r="C299" s="64"/>
      <c r="D299" s="64"/>
    </row>
    <row r="300" spans="1:4" ht="12.75">
      <c r="A300" s="108" t="str">
        <f>A260</f>
        <v>3.22.16.1 Specialpæd. bistand til børn</v>
      </c>
      <c r="B300" s="109"/>
      <c r="C300" s="64">
        <f>B260/1000</f>
        <v>0</v>
      </c>
      <c r="D300" s="64">
        <f>D260/1000</f>
        <v>0</v>
      </c>
    </row>
    <row r="301" spans="1:4" ht="12.75">
      <c r="A301" s="99" t="s">
        <v>26</v>
      </c>
      <c r="B301" s="58"/>
      <c r="C301" s="64"/>
      <c r="D301" s="64"/>
    </row>
    <row r="302" spans="1:4" ht="12.75">
      <c r="A302" s="57"/>
      <c r="B302" s="58"/>
      <c r="C302" s="64"/>
      <c r="D302" s="64"/>
    </row>
    <row r="303" spans="1:4" ht="12.75">
      <c r="A303" s="108" t="str">
        <f>A261</f>
        <v>3.30.45.1 Erhvervsgrunduddannelser</v>
      </c>
      <c r="B303" s="109"/>
      <c r="C303" s="64">
        <f>B261/1000</f>
        <v>4.643</v>
      </c>
      <c r="D303" s="64">
        <f>D261/1000</f>
        <v>1.966</v>
      </c>
    </row>
    <row r="304" spans="1:4" ht="25.5">
      <c r="A304" s="98" t="s">
        <v>44</v>
      </c>
      <c r="B304" s="58"/>
      <c r="C304" s="64"/>
      <c r="D304" s="64"/>
    </row>
    <row r="305" spans="1:4" ht="12.75">
      <c r="A305" s="57"/>
      <c r="B305" s="58"/>
      <c r="C305" s="64"/>
      <c r="D305" s="64"/>
    </row>
    <row r="306" spans="1:4" ht="12.75">
      <c r="A306" s="108" t="str">
        <f>A262</f>
        <v>3.35.63.1 Musikarrangementer</v>
      </c>
      <c r="B306" s="109"/>
      <c r="C306" s="64">
        <f>B262/1000</f>
        <v>6.558</v>
      </c>
      <c r="D306" s="64">
        <f>D262/1000</f>
        <v>-1.217</v>
      </c>
    </row>
    <row r="307" spans="1:4" ht="25.5">
      <c r="A307" s="98" t="s">
        <v>44</v>
      </c>
      <c r="B307" s="58"/>
      <c r="C307" s="64"/>
      <c r="D307" s="64"/>
    </row>
    <row r="308" spans="1:4" ht="12.75">
      <c r="A308" s="57"/>
      <c r="B308" s="58"/>
      <c r="C308" s="64"/>
      <c r="D308" s="64"/>
    </row>
    <row r="309" spans="1:4" ht="12.75">
      <c r="A309" s="108" t="str">
        <f>A263</f>
        <v>3.38.76.1 Ungdomsskolevirksomhed</v>
      </c>
      <c r="B309" s="109"/>
      <c r="C309" s="64">
        <f>B263/1000</f>
        <v>36.205</v>
      </c>
      <c r="D309" s="64">
        <f>D263/1000</f>
        <v>-0.765</v>
      </c>
    </row>
    <row r="310" spans="1:4" ht="12.75">
      <c r="A310" s="99" t="s">
        <v>26</v>
      </c>
      <c r="B310" s="58"/>
      <c r="C310" s="64"/>
      <c r="D310" s="64"/>
    </row>
    <row r="311" spans="1:4" ht="12.75">
      <c r="A311" s="69"/>
      <c r="B311" s="70"/>
      <c r="C311" s="71"/>
      <c r="D311" s="71"/>
    </row>
    <row r="312" spans="1:4" ht="12.75">
      <c r="A312" s="45"/>
      <c r="B312" s="46"/>
      <c r="C312" s="46"/>
      <c r="D312" s="46"/>
    </row>
    <row r="313" ht="15">
      <c r="A313" s="1" t="s">
        <v>76</v>
      </c>
    </row>
    <row r="314" ht="13.5" thickBot="1">
      <c r="A314" s="2"/>
    </row>
    <row r="315" spans="1:4" ht="12.75" customHeight="1">
      <c r="A315" s="4" t="s">
        <v>77</v>
      </c>
      <c r="B315" s="110" t="s">
        <v>61</v>
      </c>
      <c r="C315" s="119" t="s">
        <v>62</v>
      </c>
      <c r="D315" s="119" t="s">
        <v>66</v>
      </c>
    </row>
    <row r="316" spans="1:4" ht="12.75">
      <c r="A316" s="5"/>
      <c r="B316" s="111"/>
      <c r="C316" s="120"/>
      <c r="D316" s="120"/>
    </row>
    <row r="317" spans="1:4" ht="12.75">
      <c r="A317" s="5"/>
      <c r="B317" s="111"/>
      <c r="C317" s="120"/>
      <c r="D317" s="120"/>
    </row>
    <row r="318" spans="1:4" ht="13.5" thickBot="1">
      <c r="A318" s="6" t="s">
        <v>67</v>
      </c>
      <c r="B318" s="112"/>
      <c r="C318" s="121"/>
      <c r="D318" s="121"/>
    </row>
    <row r="319" spans="1:4" ht="12.75">
      <c r="A319" s="84"/>
      <c r="B319" s="35"/>
      <c r="C319" s="35"/>
      <c r="D319" s="36"/>
    </row>
    <row r="320" spans="1:4" ht="12.75">
      <c r="A320" s="8" t="s">
        <v>68</v>
      </c>
      <c r="B320" s="37"/>
      <c r="C320" s="37"/>
      <c r="D320" s="38"/>
    </row>
    <row r="321" spans="1:4" ht="12.75">
      <c r="A321" s="9"/>
      <c r="B321" s="10"/>
      <c r="C321" s="10"/>
      <c r="D321" s="21"/>
    </row>
    <row r="322" spans="1:4" ht="12.75">
      <c r="A322" s="85" t="s">
        <v>126</v>
      </c>
      <c r="B322" s="30">
        <v>25973</v>
      </c>
      <c r="C322" s="30">
        <v>31781</v>
      </c>
      <c r="D322" s="21">
        <f>C322-B322</f>
        <v>5808</v>
      </c>
    </row>
    <row r="323" spans="1:4" ht="12.75">
      <c r="A323" s="85" t="s">
        <v>117</v>
      </c>
      <c r="B323" s="30">
        <v>13726</v>
      </c>
      <c r="C323" s="30">
        <v>11552</v>
      </c>
      <c r="D323" s="21">
        <f aca="true" t="shared" si="5" ref="D323:D331">C323-B323</f>
        <v>-2174</v>
      </c>
    </row>
    <row r="324" spans="1:4" ht="12.75">
      <c r="A324" s="85" t="s">
        <v>118</v>
      </c>
      <c r="B324" s="30">
        <v>40476</v>
      </c>
      <c r="C324" s="30">
        <v>20147</v>
      </c>
      <c r="D324" s="21">
        <f t="shared" si="5"/>
        <v>-20329</v>
      </c>
    </row>
    <row r="325" spans="1:4" ht="12.75">
      <c r="A325" s="85" t="s">
        <v>119</v>
      </c>
      <c r="B325" s="30">
        <v>150022</v>
      </c>
      <c r="C325" s="30">
        <v>115203</v>
      </c>
      <c r="D325" s="21">
        <f t="shared" si="5"/>
        <v>-34819</v>
      </c>
    </row>
    <row r="326" spans="1:4" ht="12.75">
      <c r="A326" s="85" t="s">
        <v>122</v>
      </c>
      <c r="B326" s="30">
        <v>16408</v>
      </c>
      <c r="C326" s="30">
        <v>17986</v>
      </c>
      <c r="D326" s="21">
        <f t="shared" si="5"/>
        <v>1578</v>
      </c>
    </row>
    <row r="327" spans="1:4" ht="12.75">
      <c r="A327" s="85" t="s">
        <v>127</v>
      </c>
      <c r="B327" s="30">
        <v>41419</v>
      </c>
      <c r="C327" s="30">
        <v>41440</v>
      </c>
      <c r="D327" s="21">
        <f t="shared" si="5"/>
        <v>21</v>
      </c>
    </row>
    <row r="328" spans="1:4" ht="12.75">
      <c r="A328" s="85" t="s">
        <v>128</v>
      </c>
      <c r="B328" s="30">
        <v>5028</v>
      </c>
      <c r="C328" s="30">
        <v>0</v>
      </c>
      <c r="D328" s="21">
        <f t="shared" si="5"/>
        <v>-5028</v>
      </c>
    </row>
    <row r="329" spans="1:4" ht="12.75">
      <c r="A329" s="85" t="s">
        <v>129</v>
      </c>
      <c r="B329" s="30">
        <v>6626</v>
      </c>
      <c r="C329" s="30">
        <v>3523</v>
      </c>
      <c r="D329" s="21">
        <f t="shared" si="5"/>
        <v>-3103</v>
      </c>
    </row>
    <row r="330" spans="1:4" ht="12.75">
      <c r="A330" s="85" t="s">
        <v>107</v>
      </c>
      <c r="B330" s="30">
        <v>20495</v>
      </c>
      <c r="C330" s="30">
        <v>32546</v>
      </c>
      <c r="D330" s="21">
        <f t="shared" si="5"/>
        <v>12051</v>
      </c>
    </row>
    <row r="331" spans="1:4" ht="12.75">
      <c r="A331" s="85" t="s">
        <v>113</v>
      </c>
      <c r="B331" s="30">
        <v>38508</v>
      </c>
      <c r="C331" s="30">
        <v>423</v>
      </c>
      <c r="D331" s="21">
        <f t="shared" si="5"/>
        <v>-38085</v>
      </c>
    </row>
    <row r="332" spans="1:4" ht="13.5" thickBot="1">
      <c r="A332" s="86"/>
      <c r="B332" s="10"/>
      <c r="C332" s="10"/>
      <c r="D332" s="43"/>
    </row>
    <row r="333" spans="1:4" ht="13.5" thickBot="1">
      <c r="A333" s="28" t="s">
        <v>69</v>
      </c>
      <c r="B333" s="12">
        <f>SUM(B322:B332)</f>
        <v>358681</v>
      </c>
      <c r="C333" s="12">
        <f>SUM(C322:C332)</f>
        <v>274601</v>
      </c>
      <c r="D333" s="12">
        <f>C333-B333</f>
        <v>-84080</v>
      </c>
    </row>
    <row r="335" spans="1:5" ht="25.5" customHeight="1">
      <c r="A335" s="122" t="s">
        <v>46</v>
      </c>
      <c r="B335" s="122"/>
      <c r="C335" s="122"/>
      <c r="D335" s="122"/>
      <c r="E335" s="97"/>
    </row>
    <row r="336" spans="1:4" ht="12.75">
      <c r="A336" s="67"/>
      <c r="B336" s="67"/>
      <c r="C336" s="67"/>
      <c r="D336" s="67"/>
    </row>
    <row r="337" spans="1:4" ht="12.75">
      <c r="A337" s="113"/>
      <c r="B337" s="114"/>
      <c r="C337" s="51" t="s">
        <v>63</v>
      </c>
      <c r="D337" s="51" t="s">
        <v>66</v>
      </c>
    </row>
    <row r="338" spans="1:4" ht="12.75">
      <c r="A338" s="115"/>
      <c r="B338" s="116"/>
      <c r="C338" s="52" t="s">
        <v>91</v>
      </c>
      <c r="D338" s="52" t="s">
        <v>91</v>
      </c>
    </row>
    <row r="339" spans="1:4" ht="12.75">
      <c r="A339" s="117" t="s">
        <v>69</v>
      </c>
      <c r="B339" s="118"/>
      <c r="C339" s="60">
        <f>B333/1000</f>
        <v>358.681</v>
      </c>
      <c r="D339" s="60">
        <f>D333/1000</f>
        <v>-84.08</v>
      </c>
    </row>
    <row r="340" spans="1:4" ht="12.75">
      <c r="A340" s="47"/>
      <c r="B340" s="48"/>
      <c r="C340" s="62"/>
      <c r="D340" s="62"/>
    </row>
    <row r="341" spans="1:4" ht="12.75">
      <c r="A341" s="108" t="str">
        <f>A322</f>
        <v>3.22.04.1 Pæd. psykologisk rådgivning</v>
      </c>
      <c r="B341" s="109"/>
      <c r="C341" s="64">
        <f>B322/1000</f>
        <v>25.973</v>
      </c>
      <c r="D341" s="64">
        <f>D322/1000</f>
        <v>5.808</v>
      </c>
    </row>
    <row r="342" spans="1:4" ht="63.75">
      <c r="A342" s="98" t="s">
        <v>47</v>
      </c>
      <c r="B342" s="58"/>
      <c r="C342" s="64"/>
      <c r="D342" s="64"/>
    </row>
    <row r="343" spans="1:4" ht="12.75">
      <c r="A343" s="57"/>
      <c r="B343" s="58"/>
      <c r="C343" s="64"/>
      <c r="D343" s="64"/>
    </row>
    <row r="344" spans="1:4" ht="12.75">
      <c r="A344" s="108" t="str">
        <f>A323</f>
        <v>3.22.06.1 Befordring af elever i gr.skolen</v>
      </c>
      <c r="B344" s="109"/>
      <c r="C344" s="64">
        <f>B323/1000</f>
        <v>13.726</v>
      </c>
      <c r="D344" s="64">
        <f>D323/1000</f>
        <v>-2.174</v>
      </c>
    </row>
    <row r="345" spans="1:4" ht="67.5" customHeight="1">
      <c r="A345" s="98" t="s">
        <v>18</v>
      </c>
      <c r="B345" s="58"/>
      <c r="C345" s="64"/>
      <c r="D345" s="64"/>
    </row>
    <row r="346" spans="1:4" ht="12.75">
      <c r="A346" s="56"/>
      <c r="B346" s="72"/>
      <c r="C346" s="75"/>
      <c r="D346" s="75"/>
    </row>
    <row r="347" spans="1:4" ht="12.75">
      <c r="A347" s="108" t="str">
        <f>A324</f>
        <v>3.22.07.1 Specialundervisning i reg. tilbud</v>
      </c>
      <c r="B347" s="109"/>
      <c r="C347" s="64">
        <f>B324/1000</f>
        <v>40.476</v>
      </c>
      <c r="D347" s="64">
        <f>D324/1000</f>
        <v>-20.329</v>
      </c>
    </row>
    <row r="348" spans="1:4" ht="102">
      <c r="A348" s="104" t="s">
        <v>51</v>
      </c>
      <c r="B348" s="58"/>
      <c r="C348" s="64"/>
      <c r="D348" s="64"/>
    </row>
    <row r="349" spans="1:4" ht="12.75">
      <c r="A349" s="56"/>
      <c r="B349" s="72"/>
      <c r="C349" s="75"/>
      <c r="D349" s="75"/>
    </row>
    <row r="350" spans="1:4" ht="12.75">
      <c r="A350" s="108" t="str">
        <f>A325</f>
        <v>3.22.08.1 Kommunale specialskoler</v>
      </c>
      <c r="B350" s="109"/>
      <c r="C350" s="64">
        <f>B325/1000</f>
        <v>150.022</v>
      </c>
      <c r="D350" s="64">
        <f>D325/1000</f>
        <v>-34.819</v>
      </c>
    </row>
    <row r="351" spans="1:4" ht="63.75">
      <c r="A351" s="98" t="s">
        <v>19</v>
      </c>
      <c r="B351" s="58"/>
      <c r="C351" s="64"/>
      <c r="D351" s="64"/>
    </row>
    <row r="352" spans="1:4" ht="12.75">
      <c r="A352" s="56"/>
      <c r="B352" s="72"/>
      <c r="C352" s="75"/>
      <c r="D352" s="75"/>
    </row>
    <row r="353" spans="1:4" ht="12.75">
      <c r="A353" s="108" t="str">
        <f>A326</f>
        <v>3.22.16.1 Specialpæd. bistand til børn</v>
      </c>
      <c r="B353" s="109"/>
      <c r="C353" s="64">
        <f>B326/1000</f>
        <v>16.408</v>
      </c>
      <c r="D353" s="64">
        <f>D326/1000</f>
        <v>1.578</v>
      </c>
    </row>
    <row r="354" spans="1:4" ht="12.75">
      <c r="A354" s="99" t="s">
        <v>26</v>
      </c>
      <c r="B354" s="58"/>
      <c r="C354" s="64"/>
      <c r="D354" s="64"/>
    </row>
    <row r="355" spans="1:4" ht="12.75">
      <c r="A355" s="57"/>
      <c r="B355" s="58"/>
      <c r="C355" s="64"/>
      <c r="D355" s="64"/>
    </row>
    <row r="356" spans="1:4" ht="12.75">
      <c r="A356" s="108" t="str">
        <f>A327</f>
        <v>3.22.17.1 Specialpæd. bistand til voksne</v>
      </c>
      <c r="B356" s="109"/>
      <c r="C356" s="64">
        <f>B327/1000</f>
        <v>41.419</v>
      </c>
      <c r="D356" s="64">
        <f>D327/1000</f>
        <v>0.021</v>
      </c>
    </row>
    <row r="357" spans="1:4" ht="12.75">
      <c r="A357" s="99" t="s">
        <v>26</v>
      </c>
      <c r="B357" s="58"/>
      <c r="C357" s="64"/>
      <c r="D357" s="64"/>
    </row>
    <row r="358" spans="1:4" ht="12.75">
      <c r="A358" s="57"/>
      <c r="B358" s="58"/>
      <c r="C358" s="64"/>
      <c r="D358" s="64"/>
    </row>
    <row r="359" spans="1:4" ht="12.75">
      <c r="A359" s="108" t="str">
        <f>A328</f>
        <v>4.62.89.1 Kommunal sundhedstjeneste</v>
      </c>
      <c r="B359" s="109"/>
      <c r="C359" s="64">
        <f>B328/1000</f>
        <v>5.028</v>
      </c>
      <c r="D359" s="64">
        <f>D328/1000</f>
        <v>-5.028</v>
      </c>
    </row>
    <row r="360" spans="1:4" ht="38.25">
      <c r="A360" s="98" t="s">
        <v>48</v>
      </c>
      <c r="B360" s="58"/>
      <c r="C360" s="64"/>
      <c r="D360" s="64"/>
    </row>
    <row r="361" spans="1:4" ht="12.75">
      <c r="A361" s="56"/>
      <c r="B361" s="72"/>
      <c r="C361" s="75"/>
      <c r="D361" s="75"/>
    </row>
    <row r="362" spans="1:4" ht="12.75">
      <c r="A362" s="108" t="str">
        <f>A329</f>
        <v>5.28.20.1 Plejefamilier og opholdssteder</v>
      </c>
      <c r="B362" s="109"/>
      <c r="C362" s="64">
        <f>B329/1000</f>
        <v>6.626</v>
      </c>
      <c r="D362" s="64">
        <f>D329/1000</f>
        <v>-3.103</v>
      </c>
    </row>
    <row r="363" spans="1:4" ht="51">
      <c r="A363" s="98" t="s">
        <v>49</v>
      </c>
      <c r="B363" s="58"/>
      <c r="C363" s="64"/>
      <c r="D363" s="64"/>
    </row>
    <row r="364" spans="1:4" ht="12.75">
      <c r="A364" s="56"/>
      <c r="B364" s="72"/>
      <c r="C364" s="75"/>
      <c r="D364" s="75"/>
    </row>
    <row r="365" spans="1:4" ht="12.75">
      <c r="A365" s="108" t="str">
        <f>A330</f>
        <v>5.28.21.1 Forebyggende foranstaltninger</v>
      </c>
      <c r="B365" s="109"/>
      <c r="C365" s="64">
        <f>B330/1000</f>
        <v>20.495</v>
      </c>
      <c r="D365" s="64">
        <f>D330/1000</f>
        <v>12.051</v>
      </c>
    </row>
    <row r="366" spans="1:4" ht="51">
      <c r="A366" s="98" t="s">
        <v>43</v>
      </c>
      <c r="B366" s="58"/>
      <c r="C366" s="64"/>
      <c r="D366" s="64"/>
    </row>
    <row r="367" spans="1:4" ht="12.75">
      <c r="A367" s="105"/>
      <c r="B367" s="72"/>
      <c r="C367" s="75"/>
      <c r="D367" s="75"/>
    </row>
    <row r="368" spans="1:4" ht="12.75">
      <c r="A368" s="108" t="str">
        <f>A331</f>
        <v>5.28.23.1 Døgninstitutioner for børn/unge</v>
      </c>
      <c r="B368" s="109"/>
      <c r="C368" s="64">
        <f>B331/1000</f>
        <v>38.508</v>
      </c>
      <c r="D368" s="64">
        <f>D331/1000</f>
        <v>-38.085</v>
      </c>
    </row>
    <row r="369" spans="1:4" ht="51">
      <c r="A369" s="98" t="s">
        <v>50</v>
      </c>
      <c r="B369" s="58"/>
      <c r="C369" s="64"/>
      <c r="D369" s="64"/>
    </row>
    <row r="370" spans="1:4" ht="12.75">
      <c r="A370" s="69"/>
      <c r="B370" s="70"/>
      <c r="C370" s="71"/>
      <c r="D370" s="71"/>
    </row>
    <row r="371" spans="1:4" ht="12.75">
      <c r="A371" s="67"/>
      <c r="B371" s="67"/>
      <c r="C371" s="67"/>
      <c r="D371" s="67"/>
    </row>
    <row r="372" spans="1:4" ht="15">
      <c r="A372" s="1" t="s">
        <v>78</v>
      </c>
      <c r="B372" s="79"/>
      <c r="C372" s="79"/>
      <c r="D372" s="79"/>
    </row>
    <row r="373" ht="13.5" thickBot="1">
      <c r="A373" s="3"/>
    </row>
    <row r="374" spans="1:4" ht="12.75" customHeight="1">
      <c r="A374" s="4" t="s">
        <v>79</v>
      </c>
      <c r="B374" s="110" t="s">
        <v>61</v>
      </c>
      <c r="C374" s="119" t="s">
        <v>62</v>
      </c>
      <c r="D374" s="119" t="s">
        <v>66</v>
      </c>
    </row>
    <row r="375" spans="1:4" ht="12.75">
      <c r="A375" s="5"/>
      <c r="B375" s="111"/>
      <c r="C375" s="120"/>
      <c r="D375" s="120"/>
    </row>
    <row r="376" spans="1:4" ht="12.75">
      <c r="A376" s="5"/>
      <c r="B376" s="111"/>
      <c r="C376" s="120"/>
      <c r="D376" s="120"/>
    </row>
    <row r="377" spans="1:4" ht="13.5" thickBot="1">
      <c r="A377" s="6" t="s">
        <v>67</v>
      </c>
      <c r="B377" s="112"/>
      <c r="C377" s="121"/>
      <c r="D377" s="121"/>
    </row>
    <row r="378" spans="1:4" ht="12.75">
      <c r="A378" s="84"/>
      <c r="B378" s="35"/>
      <c r="C378" s="35"/>
      <c r="D378" s="36"/>
    </row>
    <row r="379" spans="1:4" ht="12.75">
      <c r="A379" s="8" t="s">
        <v>68</v>
      </c>
      <c r="B379" s="37"/>
      <c r="C379" s="37"/>
      <c r="D379" s="38"/>
    </row>
    <row r="380" spans="1:4" ht="12.75">
      <c r="A380" s="27"/>
      <c r="B380" s="10"/>
      <c r="C380" s="10"/>
      <c r="D380" s="21"/>
    </row>
    <row r="381" spans="1:4" ht="12.75">
      <c r="A381" s="85" t="s">
        <v>114</v>
      </c>
      <c r="B381" s="10">
        <v>3885</v>
      </c>
      <c r="C381" s="10">
        <v>6041</v>
      </c>
      <c r="D381" s="21">
        <f>C381-B381</f>
        <v>2156</v>
      </c>
    </row>
    <row r="382" spans="1:4" ht="12.75">
      <c r="A382" s="85" t="s">
        <v>96</v>
      </c>
      <c r="B382" s="10">
        <v>565</v>
      </c>
      <c r="C382" s="10">
        <v>0</v>
      </c>
      <c r="D382" s="21">
        <f>C382-B382</f>
        <v>-565</v>
      </c>
    </row>
    <row r="383" spans="1:4" ht="13.5" thickBot="1">
      <c r="A383" s="86"/>
      <c r="B383" s="10"/>
      <c r="C383" s="10"/>
      <c r="D383" s="10"/>
    </row>
    <row r="384" spans="1:4" ht="13.5" thickBot="1">
      <c r="A384" s="11" t="s">
        <v>69</v>
      </c>
      <c r="B384" s="12">
        <f>SUM(B381:B383)</f>
        <v>4450</v>
      </c>
      <c r="C384" s="12">
        <f>SUM(C381:C383)</f>
        <v>6041</v>
      </c>
      <c r="D384" s="12">
        <f>C384-B384</f>
        <v>1591</v>
      </c>
    </row>
    <row r="386" spans="1:5" ht="52.5" customHeight="1">
      <c r="A386" s="122" t="s">
        <v>41</v>
      </c>
      <c r="B386" s="122"/>
      <c r="C386" s="122"/>
      <c r="D386" s="122"/>
      <c r="E386" s="97"/>
    </row>
    <row r="388" spans="1:4" ht="12.75">
      <c r="A388" s="113"/>
      <c r="B388" s="114"/>
      <c r="C388" s="51" t="s">
        <v>63</v>
      </c>
      <c r="D388" s="51" t="s">
        <v>66</v>
      </c>
    </row>
    <row r="389" spans="1:4" ht="12.75">
      <c r="A389" s="115"/>
      <c r="B389" s="116"/>
      <c r="C389" s="52" t="s">
        <v>91</v>
      </c>
      <c r="D389" s="52" t="s">
        <v>91</v>
      </c>
    </row>
    <row r="390" spans="1:4" ht="12.75">
      <c r="A390" s="117" t="s">
        <v>69</v>
      </c>
      <c r="B390" s="118"/>
      <c r="C390" s="60">
        <f>B384/1000</f>
        <v>4.45</v>
      </c>
      <c r="D390" s="60">
        <f>D384/1000</f>
        <v>1.591</v>
      </c>
    </row>
    <row r="391" spans="1:4" ht="12.75">
      <c r="A391" s="47"/>
      <c r="B391" s="48"/>
      <c r="C391" s="62"/>
      <c r="D391" s="62"/>
    </row>
    <row r="392" spans="1:4" ht="12.75">
      <c r="A392" s="108" t="str">
        <f>A381</f>
        <v>3.22.01.1 Folkeskoler</v>
      </c>
      <c r="B392" s="109"/>
      <c r="C392" s="64">
        <f>B381/1000</f>
        <v>3.885</v>
      </c>
      <c r="D392" s="64">
        <f>D381/1000</f>
        <v>2.156</v>
      </c>
    </row>
    <row r="393" spans="1:4" ht="39" customHeight="1">
      <c r="A393" s="98" t="s">
        <v>57</v>
      </c>
      <c r="B393" s="58"/>
      <c r="C393" s="64"/>
      <c r="D393" s="64"/>
    </row>
    <row r="394" spans="1:4" ht="12.75">
      <c r="A394" s="57"/>
      <c r="B394" s="58"/>
      <c r="C394" s="64"/>
      <c r="D394" s="64"/>
    </row>
    <row r="395" spans="1:4" ht="12.75">
      <c r="A395" s="108" t="str">
        <f>A382</f>
        <v>5.25.14.1 Integrerede daginstitutioner</v>
      </c>
      <c r="B395" s="109"/>
      <c r="C395" s="64">
        <f>B382/1000</f>
        <v>0.565</v>
      </c>
      <c r="D395" s="64">
        <f>D382/1000</f>
        <v>-0.565</v>
      </c>
    </row>
    <row r="396" spans="1:4" ht="12.75">
      <c r="A396" s="99" t="s">
        <v>26</v>
      </c>
      <c r="B396" s="58"/>
      <c r="C396" s="64"/>
      <c r="D396" s="64"/>
    </row>
    <row r="397" spans="1:4" ht="12.75">
      <c r="A397" s="69"/>
      <c r="B397" s="70"/>
      <c r="C397" s="71"/>
      <c r="D397" s="71"/>
    </row>
    <row r="399" ht="15">
      <c r="A399" s="1" t="s">
        <v>80</v>
      </c>
    </row>
    <row r="400" ht="13.5" thickBot="1">
      <c r="A400" s="3"/>
    </row>
    <row r="401" spans="1:4" ht="12.75" customHeight="1">
      <c r="A401" s="4" t="s">
        <v>81</v>
      </c>
      <c r="B401" s="110" t="s">
        <v>61</v>
      </c>
      <c r="C401" s="119" t="s">
        <v>62</v>
      </c>
      <c r="D401" s="119" t="s">
        <v>66</v>
      </c>
    </row>
    <row r="402" spans="1:4" ht="12.75">
      <c r="A402" s="5"/>
      <c r="B402" s="111"/>
      <c r="C402" s="120"/>
      <c r="D402" s="120"/>
    </row>
    <row r="403" spans="1:4" ht="12.75">
      <c r="A403" s="5"/>
      <c r="B403" s="111"/>
      <c r="C403" s="120"/>
      <c r="D403" s="120"/>
    </row>
    <row r="404" spans="1:4" ht="13.5" thickBot="1">
      <c r="A404" s="6" t="s">
        <v>67</v>
      </c>
      <c r="B404" s="112"/>
      <c r="C404" s="121"/>
      <c r="D404" s="121"/>
    </row>
    <row r="405" spans="1:4" ht="12.75">
      <c r="A405" s="84"/>
      <c r="B405" s="35"/>
      <c r="C405" s="35"/>
      <c r="D405" s="36"/>
    </row>
    <row r="406" spans="1:4" ht="12.75">
      <c r="A406" s="8" t="s">
        <v>68</v>
      </c>
      <c r="B406" s="37"/>
      <c r="C406" s="37"/>
      <c r="D406" s="38"/>
    </row>
    <row r="407" spans="1:4" ht="12.75">
      <c r="A407" s="8"/>
      <c r="B407" s="37"/>
      <c r="C407" s="37"/>
      <c r="D407" s="38"/>
    </row>
    <row r="408" spans="1:4" ht="12.75">
      <c r="A408" s="85" t="s">
        <v>114</v>
      </c>
      <c r="B408" s="10">
        <v>0</v>
      </c>
      <c r="C408" s="10">
        <v>0</v>
      </c>
      <c r="D408" s="21">
        <f aca="true" t="shared" si="6" ref="D408:D413">C408-B408</f>
        <v>0</v>
      </c>
    </row>
    <row r="409" spans="1:4" ht="12.75">
      <c r="A409" s="85" t="s">
        <v>118</v>
      </c>
      <c r="B409" s="10">
        <v>3416</v>
      </c>
      <c r="C409" s="10">
        <v>0</v>
      </c>
      <c r="D409" s="21">
        <f t="shared" si="6"/>
        <v>-3416</v>
      </c>
    </row>
    <row r="410" spans="1:4" ht="12.75">
      <c r="A410" s="85" t="s">
        <v>119</v>
      </c>
      <c r="B410" s="10">
        <v>0</v>
      </c>
      <c r="C410" s="10">
        <v>3662</v>
      </c>
      <c r="D410" s="21">
        <f t="shared" si="6"/>
        <v>3662</v>
      </c>
    </row>
    <row r="411" spans="1:4" ht="12.75">
      <c r="A411" s="85" t="s">
        <v>130</v>
      </c>
      <c r="B411" s="10">
        <v>74009</v>
      </c>
      <c r="C411" s="10">
        <v>69558</v>
      </c>
      <c r="D411" s="21">
        <f t="shared" si="6"/>
        <v>-4451</v>
      </c>
    </row>
    <row r="412" spans="1:4" ht="12.75">
      <c r="A412" s="85" t="s">
        <v>128</v>
      </c>
      <c r="B412" s="10">
        <v>47180</v>
      </c>
      <c r="C412" s="10">
        <v>44952</v>
      </c>
      <c r="D412" s="21">
        <f t="shared" si="6"/>
        <v>-2228</v>
      </c>
    </row>
    <row r="413" spans="1:4" ht="12.75">
      <c r="A413" s="85" t="s">
        <v>93</v>
      </c>
      <c r="B413" s="10">
        <v>0</v>
      </c>
      <c r="C413" s="10">
        <v>0</v>
      </c>
      <c r="D413" s="21">
        <f t="shared" si="6"/>
        <v>0</v>
      </c>
    </row>
    <row r="414" spans="1:4" ht="13.5" thickBot="1">
      <c r="A414" s="33"/>
      <c r="B414" s="10"/>
      <c r="C414" s="10"/>
      <c r="D414" s="10"/>
    </row>
    <row r="415" spans="1:4" ht="13.5" thickBot="1">
      <c r="A415" s="11" t="s">
        <v>69</v>
      </c>
      <c r="B415" s="12">
        <f>SUM(B408:B414)</f>
        <v>124605</v>
      </c>
      <c r="C415" s="12">
        <f>SUM(C408:C414)</f>
        <v>118172</v>
      </c>
      <c r="D415" s="12">
        <f>C415-B415</f>
        <v>-6433</v>
      </c>
    </row>
    <row r="417" spans="1:5" ht="39.75" customHeight="1">
      <c r="A417" s="122" t="s">
        <v>40</v>
      </c>
      <c r="B417" s="122"/>
      <c r="C417" s="122"/>
      <c r="D417" s="122"/>
      <c r="E417" s="97"/>
    </row>
    <row r="419" spans="1:4" ht="12.75">
      <c r="A419" s="113"/>
      <c r="B419" s="114"/>
      <c r="C419" s="51" t="s">
        <v>63</v>
      </c>
      <c r="D419" s="51" t="s">
        <v>66</v>
      </c>
    </row>
    <row r="420" spans="1:4" ht="12.75">
      <c r="A420" s="115"/>
      <c r="B420" s="116"/>
      <c r="C420" s="52" t="s">
        <v>91</v>
      </c>
      <c r="D420" s="52" t="s">
        <v>91</v>
      </c>
    </row>
    <row r="421" spans="1:4" ht="12.75">
      <c r="A421" s="117" t="s">
        <v>69</v>
      </c>
      <c r="B421" s="118"/>
      <c r="C421" s="60">
        <f>B415/1000</f>
        <v>124.605</v>
      </c>
      <c r="D421" s="60">
        <f>D415/1000</f>
        <v>-6.433</v>
      </c>
    </row>
    <row r="422" spans="1:4" ht="12.75">
      <c r="A422" s="47"/>
      <c r="B422" s="48"/>
      <c r="C422" s="62"/>
      <c r="D422" s="62"/>
    </row>
    <row r="423" spans="1:4" ht="12.75">
      <c r="A423" s="108" t="str">
        <f>A408</f>
        <v>3.22.01.1 Folkeskoler</v>
      </c>
      <c r="B423" s="109"/>
      <c r="C423" s="64">
        <f>B408/1000</f>
        <v>0</v>
      </c>
      <c r="D423" s="64">
        <f>D408/1000</f>
        <v>0</v>
      </c>
    </row>
    <row r="424" spans="1:4" ht="12.75">
      <c r="A424" s="99" t="s">
        <v>26</v>
      </c>
      <c r="B424" s="58"/>
      <c r="C424" s="64"/>
      <c r="D424" s="64"/>
    </row>
    <row r="425" spans="1:4" ht="12.75">
      <c r="A425" s="57"/>
      <c r="B425" s="58"/>
      <c r="C425" s="64"/>
      <c r="D425" s="64"/>
    </row>
    <row r="426" spans="1:4" ht="12.75">
      <c r="A426" s="108" t="str">
        <f>A409</f>
        <v>3.22.07.1 Specialundervisning i reg. tilbud</v>
      </c>
      <c r="B426" s="109"/>
      <c r="C426" s="64">
        <f>B409/1000</f>
        <v>3.416</v>
      </c>
      <c r="D426" s="64">
        <f>D409/1000</f>
        <v>-3.416</v>
      </c>
    </row>
    <row r="427" spans="1:4" ht="25.5">
      <c r="A427" s="98" t="s">
        <v>55</v>
      </c>
      <c r="B427" s="58"/>
      <c r="C427" s="64"/>
      <c r="D427" s="64"/>
    </row>
    <row r="428" spans="1:4" ht="12.75">
      <c r="A428" s="57"/>
      <c r="B428" s="58"/>
      <c r="C428" s="64"/>
      <c r="D428" s="64"/>
    </row>
    <row r="429" spans="1:4" ht="12.75">
      <c r="A429" s="108" t="str">
        <f>A410</f>
        <v>3.22.08.1 Kommunale specialskoler</v>
      </c>
      <c r="B429" s="109"/>
      <c r="C429" s="64">
        <f>B410/1000</f>
        <v>0</v>
      </c>
      <c r="D429" s="64">
        <f>D410/1000</f>
        <v>3.662</v>
      </c>
    </row>
    <row r="430" spans="1:4" ht="25.5">
      <c r="A430" s="98" t="s">
        <v>56</v>
      </c>
      <c r="B430" s="58"/>
      <c r="C430" s="64"/>
      <c r="D430" s="64"/>
    </row>
    <row r="431" spans="1:4" ht="12.75">
      <c r="A431" s="57"/>
      <c r="B431" s="58"/>
      <c r="C431" s="64"/>
      <c r="D431" s="64"/>
    </row>
    <row r="432" spans="1:4" ht="12.75">
      <c r="A432" s="108" t="str">
        <f>A411</f>
        <v>4.62.85.1 Kommunal tandpleje</v>
      </c>
      <c r="B432" s="109"/>
      <c r="C432" s="64">
        <f>B411/1000</f>
        <v>74.009</v>
      </c>
      <c r="D432" s="64">
        <f>D411/1000</f>
        <v>-4.451</v>
      </c>
    </row>
    <row r="433" spans="1:4" ht="51" customHeight="1">
      <c r="A433" s="98" t="s">
        <v>58</v>
      </c>
      <c r="B433" s="58"/>
      <c r="C433" s="64"/>
      <c r="D433" s="64"/>
    </row>
    <row r="434" spans="1:4" ht="12.75">
      <c r="A434" s="57"/>
      <c r="B434" s="58"/>
      <c r="C434" s="64"/>
      <c r="D434" s="64"/>
    </row>
    <row r="435" spans="1:4" ht="12.75">
      <c r="A435" s="108" t="str">
        <f>A412</f>
        <v>4.62.89.1 Kommunal sundhedstjeneste</v>
      </c>
      <c r="B435" s="109"/>
      <c r="C435" s="64">
        <f>B412/1000</f>
        <v>47.18</v>
      </c>
      <c r="D435" s="64">
        <f>D412/1000</f>
        <v>-2.228</v>
      </c>
    </row>
    <row r="436" spans="1:4" ht="51" customHeight="1">
      <c r="A436" s="98" t="s">
        <v>58</v>
      </c>
      <c r="B436" s="58"/>
      <c r="C436" s="64"/>
      <c r="D436" s="64"/>
    </row>
    <row r="437" spans="1:4" ht="12.75">
      <c r="A437" s="57"/>
      <c r="B437" s="58"/>
      <c r="C437" s="64"/>
      <c r="D437" s="64"/>
    </row>
    <row r="438" spans="1:4" ht="12.75">
      <c r="A438" s="108" t="str">
        <f>A413</f>
        <v>5.25.10.1 Fælles formål</v>
      </c>
      <c r="B438" s="109"/>
      <c r="C438" s="64">
        <f>B413/1000</f>
        <v>0</v>
      </c>
      <c r="D438" s="64">
        <f>D413/1000</f>
        <v>0</v>
      </c>
    </row>
    <row r="439" spans="1:4" ht="12.75">
      <c r="A439" s="99" t="s">
        <v>26</v>
      </c>
      <c r="B439" s="58"/>
      <c r="C439" s="64"/>
      <c r="D439" s="64"/>
    </row>
    <row r="440" spans="1:4" ht="12.75">
      <c r="A440" s="69"/>
      <c r="B440" s="70"/>
      <c r="C440" s="71"/>
      <c r="D440" s="71"/>
    </row>
    <row r="442" ht="15">
      <c r="A442" s="1" t="s">
        <v>82</v>
      </c>
    </row>
    <row r="443" ht="13.5" thickBot="1">
      <c r="A443" s="3"/>
    </row>
    <row r="444" spans="1:4" ht="12.75" customHeight="1">
      <c r="A444" s="4" t="s">
        <v>83</v>
      </c>
      <c r="B444" s="110" t="s">
        <v>61</v>
      </c>
      <c r="C444" s="119" t="s">
        <v>62</v>
      </c>
      <c r="D444" s="119" t="s">
        <v>66</v>
      </c>
    </row>
    <row r="445" spans="1:4" ht="12.75">
      <c r="A445" s="5"/>
      <c r="B445" s="111"/>
      <c r="C445" s="120"/>
      <c r="D445" s="120"/>
    </row>
    <row r="446" spans="1:4" ht="12.75">
      <c r="A446" s="5"/>
      <c r="B446" s="111"/>
      <c r="C446" s="120"/>
      <c r="D446" s="120"/>
    </row>
    <row r="447" spans="1:4" ht="13.5" thickBot="1">
      <c r="A447" s="6" t="s">
        <v>67</v>
      </c>
      <c r="B447" s="112"/>
      <c r="C447" s="121"/>
      <c r="D447" s="121"/>
    </row>
    <row r="448" spans="1:4" ht="12.75">
      <c r="A448" s="84"/>
      <c r="B448" s="35"/>
      <c r="C448" s="35"/>
      <c r="D448" s="36"/>
    </row>
    <row r="449" spans="1:4" ht="12.75">
      <c r="A449" s="13" t="s">
        <v>70</v>
      </c>
      <c r="B449" s="10"/>
      <c r="C449" s="10"/>
      <c r="D449" s="21"/>
    </row>
    <row r="450" spans="1:4" ht="12.75">
      <c r="A450" s="14"/>
      <c r="B450" s="10"/>
      <c r="C450" s="10"/>
      <c r="D450" s="21"/>
    </row>
    <row r="451" spans="1:4" ht="12.75">
      <c r="A451" s="85" t="s">
        <v>131</v>
      </c>
      <c r="B451" s="10">
        <v>113</v>
      </c>
      <c r="C451" s="10">
        <v>141</v>
      </c>
      <c r="D451" s="21">
        <f>C451-B451</f>
        <v>28</v>
      </c>
    </row>
    <row r="452" spans="1:4" ht="12.75">
      <c r="A452" s="85" t="s">
        <v>132</v>
      </c>
      <c r="B452" s="10">
        <v>361</v>
      </c>
      <c r="C452" s="10">
        <v>0</v>
      </c>
      <c r="D452" s="21">
        <f>C452-B452</f>
        <v>-361</v>
      </c>
    </row>
    <row r="453" spans="1:4" ht="12.75">
      <c r="A453" s="85" t="s">
        <v>133</v>
      </c>
      <c r="B453" s="10">
        <v>298</v>
      </c>
      <c r="C453" s="10">
        <v>-502</v>
      </c>
      <c r="D453" s="21">
        <f>C453-B453</f>
        <v>-800</v>
      </c>
    </row>
    <row r="454" spans="1:4" ht="12.75">
      <c r="A454" s="85" t="s">
        <v>134</v>
      </c>
      <c r="B454" s="10">
        <v>-38531</v>
      </c>
      <c r="C454" s="10">
        <v>493</v>
      </c>
      <c r="D454" s="21">
        <f>C454-B454</f>
        <v>39024</v>
      </c>
    </row>
    <row r="455" spans="1:4" ht="12.75">
      <c r="A455" s="85" t="s">
        <v>104</v>
      </c>
      <c r="B455" s="10">
        <v>134488</v>
      </c>
      <c r="C455" s="10">
        <v>118314</v>
      </c>
      <c r="D455" s="21">
        <f>C455-B455</f>
        <v>-16174</v>
      </c>
    </row>
    <row r="456" spans="1:4" ht="13.5" thickBot="1">
      <c r="A456" s="16"/>
      <c r="B456" s="32"/>
      <c r="C456" s="32"/>
      <c r="D456" s="32"/>
    </row>
    <row r="457" spans="1:4" ht="13.5" thickBot="1">
      <c r="A457" s="16" t="s">
        <v>71</v>
      </c>
      <c r="B457" s="32">
        <f>SUM(B451:B456)</f>
        <v>96729</v>
      </c>
      <c r="C457" s="32">
        <f>SUM(C451:C456)</f>
        <v>118446</v>
      </c>
      <c r="D457" s="32">
        <f>C457-B457</f>
        <v>21717</v>
      </c>
    </row>
    <row r="459" spans="1:4" ht="65.25" customHeight="1">
      <c r="A459" s="122" t="s">
        <v>20</v>
      </c>
      <c r="B459" s="122"/>
      <c r="C459" s="122"/>
      <c r="D459" s="122"/>
    </row>
    <row r="461" spans="1:4" ht="12.75">
      <c r="A461" s="113"/>
      <c r="B461" s="114"/>
      <c r="C461" s="51" t="s">
        <v>63</v>
      </c>
      <c r="D461" s="51" t="s">
        <v>66</v>
      </c>
    </row>
    <row r="462" spans="1:4" ht="12.75">
      <c r="A462" s="115"/>
      <c r="B462" s="116"/>
      <c r="C462" s="52" t="s">
        <v>91</v>
      </c>
      <c r="D462" s="52" t="s">
        <v>91</v>
      </c>
    </row>
    <row r="463" spans="1:4" ht="12.75">
      <c r="A463" s="117" t="s">
        <v>71</v>
      </c>
      <c r="B463" s="118"/>
      <c r="C463" s="60">
        <f>B457/1000</f>
        <v>96.729</v>
      </c>
      <c r="D463" s="60">
        <f>D457/1000</f>
        <v>21.717</v>
      </c>
    </row>
    <row r="464" spans="1:4" ht="12.75">
      <c r="A464" s="47"/>
      <c r="B464" s="48"/>
      <c r="C464" s="62"/>
      <c r="D464" s="62"/>
    </row>
    <row r="465" spans="1:4" ht="12.75">
      <c r="A465" s="108" t="str">
        <f>A451</f>
        <v>6.42.41.1 Kommunalbestyrelsesmedl.</v>
      </c>
      <c r="B465" s="109"/>
      <c r="C465" s="64">
        <f>B451/1000</f>
        <v>0.113</v>
      </c>
      <c r="D465" s="64">
        <f>D451/1000</f>
        <v>0.028</v>
      </c>
    </row>
    <row r="466" spans="1:4" ht="12.75">
      <c r="A466" s="99" t="s">
        <v>26</v>
      </c>
      <c r="B466" s="58"/>
      <c r="C466" s="64"/>
      <c r="D466" s="64"/>
    </row>
    <row r="467" spans="1:4" ht="12.75">
      <c r="A467" s="57"/>
      <c r="B467" s="58"/>
      <c r="C467" s="64"/>
      <c r="D467" s="64"/>
    </row>
    <row r="468" spans="1:4" ht="12.75">
      <c r="A468" s="108" t="str">
        <f>A452</f>
        <v>6.42.42.1 Kommissioner, råd og nævn</v>
      </c>
      <c r="B468" s="109"/>
      <c r="C468" s="64">
        <f>B452/1000</f>
        <v>0.361</v>
      </c>
      <c r="D468" s="64">
        <f>D452/1000</f>
        <v>-0.361</v>
      </c>
    </row>
    <row r="469" spans="1:4" ht="12.75">
      <c r="A469" s="99" t="s">
        <v>26</v>
      </c>
      <c r="B469" s="58"/>
      <c r="C469" s="64"/>
      <c r="D469" s="64"/>
    </row>
    <row r="470" spans="1:4" ht="12.75">
      <c r="A470" s="57"/>
      <c r="B470" s="58"/>
      <c r="C470" s="64"/>
      <c r="D470" s="64"/>
    </row>
    <row r="471" spans="1:4" ht="12.75">
      <c r="A471" s="108" t="str">
        <f>A453</f>
        <v>6.42.43.1 Valg m.v.</v>
      </c>
      <c r="B471" s="109"/>
      <c r="C471" s="64">
        <f>B453/1000</f>
        <v>0.298</v>
      </c>
      <c r="D471" s="64">
        <f>D453/1000</f>
        <v>-0.8</v>
      </c>
    </row>
    <row r="472" spans="1:4" ht="12.75">
      <c r="A472" s="99" t="s">
        <v>26</v>
      </c>
      <c r="B472" s="58"/>
      <c r="C472" s="64"/>
      <c r="D472" s="64"/>
    </row>
    <row r="473" spans="1:4" ht="12.75">
      <c r="A473" s="57"/>
      <c r="B473" s="58"/>
      <c r="C473" s="64"/>
      <c r="D473" s="64"/>
    </row>
    <row r="474" spans="1:4" ht="12.75">
      <c r="A474" s="108" t="str">
        <f>A454</f>
        <v>6.45.50.1 Administrationsbygninger</v>
      </c>
      <c r="B474" s="109"/>
      <c r="C474" s="64">
        <f>B454/1000</f>
        <v>-38.531</v>
      </c>
      <c r="D474" s="64">
        <f>D454/1000</f>
        <v>39.024</v>
      </c>
    </row>
    <row r="475" spans="1:4" ht="51.75" customHeight="1">
      <c r="A475" s="98" t="s">
        <v>24</v>
      </c>
      <c r="B475" s="58"/>
      <c r="C475" s="64"/>
      <c r="D475" s="64"/>
    </row>
    <row r="476" spans="1:4" ht="12.75">
      <c r="A476" s="57"/>
      <c r="B476" s="58"/>
      <c r="C476" s="64"/>
      <c r="D476" s="64"/>
    </row>
    <row r="477" spans="1:4" ht="12.75">
      <c r="A477" s="108" t="str">
        <f>A455</f>
        <v>6.45.51.1 Sekretariat og forvaltninger</v>
      </c>
      <c r="B477" s="109"/>
      <c r="C477" s="64">
        <f>B455/1000</f>
        <v>134.488</v>
      </c>
      <c r="D477" s="64">
        <f>D455/1000</f>
        <v>-16.174</v>
      </c>
    </row>
    <row r="478" spans="1:4" ht="89.25">
      <c r="A478" s="98" t="s">
        <v>25</v>
      </c>
      <c r="B478" s="58"/>
      <c r="C478" s="64"/>
      <c r="D478" s="64"/>
    </row>
    <row r="479" spans="1:4" ht="12.75">
      <c r="A479" s="69"/>
      <c r="B479" s="70"/>
      <c r="C479" s="71"/>
      <c r="D479" s="71"/>
    </row>
    <row r="481" ht="15">
      <c r="A481" s="1" t="s">
        <v>84</v>
      </c>
    </row>
    <row r="482" ht="13.5" thickBot="1">
      <c r="A482" s="3"/>
    </row>
    <row r="483" spans="1:4" ht="12.75" customHeight="1">
      <c r="A483" s="4" t="s">
        <v>87</v>
      </c>
      <c r="B483" s="110" t="s">
        <v>61</v>
      </c>
      <c r="C483" s="119" t="s">
        <v>62</v>
      </c>
      <c r="D483" s="119" t="s">
        <v>66</v>
      </c>
    </row>
    <row r="484" spans="1:4" ht="12.75">
      <c r="A484" s="5"/>
      <c r="B484" s="111"/>
      <c r="C484" s="120"/>
      <c r="D484" s="120"/>
    </row>
    <row r="485" spans="1:4" ht="12.75">
      <c r="A485" s="5"/>
      <c r="B485" s="111"/>
      <c r="C485" s="120"/>
      <c r="D485" s="120"/>
    </row>
    <row r="486" spans="1:4" ht="13.5" thickBot="1">
      <c r="A486" s="6" t="s">
        <v>67</v>
      </c>
      <c r="B486" s="112"/>
      <c r="C486" s="121"/>
      <c r="D486" s="121"/>
    </row>
    <row r="487" spans="1:4" ht="12.75">
      <c r="A487" s="7"/>
      <c r="B487" s="35"/>
      <c r="C487" s="35"/>
      <c r="D487" s="36"/>
    </row>
    <row r="488" spans="1:4" ht="12.75">
      <c r="A488" s="13" t="s">
        <v>70</v>
      </c>
      <c r="B488" s="10"/>
      <c r="C488" s="10"/>
      <c r="D488" s="21"/>
    </row>
    <row r="489" spans="1:4" ht="12.75">
      <c r="A489" s="14"/>
      <c r="B489" s="10"/>
      <c r="C489" s="10"/>
      <c r="D489" s="21"/>
    </row>
    <row r="490" spans="1:4" ht="12.75">
      <c r="A490" s="9" t="s">
        <v>135</v>
      </c>
      <c r="B490" s="10">
        <v>20846</v>
      </c>
      <c r="C490" s="10">
        <v>4953</v>
      </c>
      <c r="D490" s="21">
        <f>C490-B490</f>
        <v>-15893</v>
      </c>
    </row>
    <row r="491" spans="1:4" ht="12.75">
      <c r="A491" s="9" t="s">
        <v>136</v>
      </c>
      <c r="B491" s="10">
        <v>0</v>
      </c>
      <c r="C491" s="10">
        <v>35</v>
      </c>
      <c r="D491" s="21">
        <f aca="true" t="shared" si="7" ref="D491:D497">C491-B491</f>
        <v>35</v>
      </c>
    </row>
    <row r="492" spans="1:4" ht="12.75">
      <c r="A492" s="9" t="s">
        <v>137</v>
      </c>
      <c r="B492" s="10">
        <v>3366</v>
      </c>
      <c r="C492" s="10">
        <v>0</v>
      </c>
      <c r="D492" s="21">
        <f t="shared" si="7"/>
        <v>-3366</v>
      </c>
    </row>
    <row r="493" spans="1:4" ht="12.75">
      <c r="A493" s="9" t="s">
        <v>59</v>
      </c>
      <c r="B493" s="10">
        <v>0</v>
      </c>
      <c r="C493" s="10">
        <v>399</v>
      </c>
      <c r="D493" s="21">
        <f t="shared" si="7"/>
        <v>399</v>
      </c>
    </row>
    <row r="494" spans="1:4" ht="12.75">
      <c r="A494" s="9" t="s">
        <v>60</v>
      </c>
      <c r="B494" s="10">
        <v>0</v>
      </c>
      <c r="C494" s="10">
        <v>0</v>
      </c>
      <c r="D494" s="21">
        <f t="shared" si="7"/>
        <v>0</v>
      </c>
    </row>
    <row r="495" spans="1:4" ht="12.75">
      <c r="A495" s="9" t="s">
        <v>138</v>
      </c>
      <c r="B495" s="10">
        <v>14901</v>
      </c>
      <c r="C495" s="10">
        <v>1363</v>
      </c>
      <c r="D495" s="21">
        <f t="shared" si="7"/>
        <v>-13538</v>
      </c>
    </row>
    <row r="496" spans="1:4" ht="12.75">
      <c r="A496" s="9" t="s">
        <v>139</v>
      </c>
      <c r="B496" s="10">
        <v>2744</v>
      </c>
      <c r="C496" s="10">
        <v>54</v>
      </c>
      <c r="D496" s="21">
        <f t="shared" si="7"/>
        <v>-2690</v>
      </c>
    </row>
    <row r="497" spans="1:4" ht="12.75">
      <c r="A497" s="9" t="s">
        <v>140</v>
      </c>
      <c r="B497" s="10">
        <v>15046</v>
      </c>
      <c r="C497" s="10">
        <v>0</v>
      </c>
      <c r="D497" s="21">
        <f t="shared" si="7"/>
        <v>-15046</v>
      </c>
    </row>
    <row r="498" spans="1:4" ht="12.75">
      <c r="A498" s="9" t="s">
        <v>141</v>
      </c>
      <c r="B498" s="10">
        <v>0.001</v>
      </c>
      <c r="C498" s="10">
        <v>0</v>
      </c>
      <c r="D498" s="21">
        <f>C498-B498</f>
        <v>-0.001</v>
      </c>
    </row>
    <row r="499" spans="1:4" ht="13.5" thickBot="1">
      <c r="A499" s="16"/>
      <c r="B499" s="32"/>
      <c r="C499" s="32"/>
      <c r="D499" s="44"/>
    </row>
    <row r="500" spans="1:4" ht="13.5" thickBot="1">
      <c r="A500" s="31" t="s">
        <v>71</v>
      </c>
      <c r="B500" s="32">
        <f>SUM(B490:B499)</f>
        <v>56903.001</v>
      </c>
      <c r="C500" s="32">
        <f>SUM(C490:C499)</f>
        <v>6804</v>
      </c>
      <c r="D500" s="32">
        <f>C500-B500</f>
        <v>-50099.001</v>
      </c>
    </row>
    <row r="502" spans="1:5" ht="52.5" customHeight="1">
      <c r="A502" s="127" t="s">
        <v>29</v>
      </c>
      <c r="B502" s="127"/>
      <c r="C502" s="127"/>
      <c r="D502" s="127"/>
      <c r="E502" s="97"/>
    </row>
    <row r="504" spans="1:4" ht="12.75">
      <c r="A504" s="113"/>
      <c r="B504" s="114"/>
      <c r="C504" s="51" t="s">
        <v>63</v>
      </c>
      <c r="D504" s="51" t="s">
        <v>66</v>
      </c>
    </row>
    <row r="505" spans="1:4" ht="12.75">
      <c r="A505" s="115"/>
      <c r="B505" s="116"/>
      <c r="C505" s="52" t="s">
        <v>91</v>
      </c>
      <c r="D505" s="52" t="s">
        <v>91</v>
      </c>
    </row>
    <row r="506" spans="1:4" ht="12.75">
      <c r="A506" s="117" t="s">
        <v>71</v>
      </c>
      <c r="B506" s="118"/>
      <c r="C506" s="60">
        <f>B500/1000</f>
        <v>56.903000999999996</v>
      </c>
      <c r="D506" s="60">
        <f>D500/1000</f>
        <v>-50.099000999999994</v>
      </c>
    </row>
    <row r="507" spans="1:4" ht="12.75">
      <c r="A507" s="47"/>
      <c r="B507" s="48"/>
      <c r="C507" s="62"/>
      <c r="D507" s="62"/>
    </row>
    <row r="508" spans="1:4" ht="12.75">
      <c r="A508" s="108" t="str">
        <f>A490</f>
        <v>3.22.01.3 Folkeskoler</v>
      </c>
      <c r="B508" s="109"/>
      <c r="C508" s="64">
        <f>B490/1000</f>
        <v>20.846</v>
      </c>
      <c r="D508" s="64">
        <f>D490/1000</f>
        <v>-15.893</v>
      </c>
    </row>
    <row r="509" spans="1:4" ht="25.5">
      <c r="A509" s="98" t="s">
        <v>27</v>
      </c>
      <c r="B509" s="58"/>
      <c r="C509" s="64"/>
      <c r="D509" s="64"/>
    </row>
    <row r="510" spans="1:4" ht="12.75">
      <c r="A510" s="57"/>
      <c r="B510" s="58"/>
      <c r="C510" s="64"/>
      <c r="D510" s="64"/>
    </row>
    <row r="511" spans="1:4" ht="12.75">
      <c r="A511" s="108" t="str">
        <f>A491</f>
        <v>3.22.05.3 Skolefritidsordninger</v>
      </c>
      <c r="B511" s="109"/>
      <c r="C511" s="64">
        <f>B491/1000</f>
        <v>0</v>
      </c>
      <c r="D511" s="64">
        <f>D491/1000</f>
        <v>0.035</v>
      </c>
    </row>
    <row r="512" spans="1:4" ht="12.75">
      <c r="A512" s="99" t="s">
        <v>26</v>
      </c>
      <c r="B512" s="58"/>
      <c r="C512" s="64"/>
      <c r="D512" s="64"/>
    </row>
    <row r="513" spans="1:4" ht="12.75">
      <c r="A513" s="57"/>
      <c r="B513" s="58"/>
      <c r="C513" s="64"/>
      <c r="D513" s="64"/>
    </row>
    <row r="514" spans="1:4" ht="12.75">
      <c r="A514" s="108" t="str">
        <f>A492</f>
        <v>3.22.07.3 Specialundervisning i regionale tilbud</v>
      </c>
      <c r="B514" s="109"/>
      <c r="C514" s="64">
        <f>B492/1000</f>
        <v>3.366</v>
      </c>
      <c r="D514" s="64">
        <f>D492/1000</f>
        <v>-3.366</v>
      </c>
    </row>
    <row r="515" spans="1:4" ht="25.5">
      <c r="A515" s="98" t="s">
        <v>27</v>
      </c>
      <c r="B515" s="58"/>
      <c r="C515" s="64"/>
      <c r="D515" s="64"/>
    </row>
    <row r="516" spans="1:4" ht="12.75">
      <c r="A516" s="57"/>
      <c r="B516" s="58"/>
      <c r="C516" s="64"/>
      <c r="D516" s="64"/>
    </row>
    <row r="517" spans="1:4" ht="12.75">
      <c r="A517" s="108" t="str">
        <f>A493</f>
        <v>3.22.08.3 Kommunale specialskoler</v>
      </c>
      <c r="B517" s="109"/>
      <c r="C517" s="64">
        <f>B493/1000</f>
        <v>0</v>
      </c>
      <c r="D517" s="64">
        <f>D493/1000</f>
        <v>0.399</v>
      </c>
    </row>
    <row r="518" spans="1:4" ht="12.75">
      <c r="A518" s="99" t="s">
        <v>26</v>
      </c>
      <c r="B518" s="58"/>
      <c r="C518" s="64"/>
      <c r="D518" s="64"/>
    </row>
    <row r="519" spans="1:4" ht="12.75">
      <c r="A519" s="57"/>
      <c r="B519" s="58"/>
      <c r="C519" s="64"/>
      <c r="D519" s="64"/>
    </row>
    <row r="520" spans="1:4" ht="12.75">
      <c r="A520" s="108" t="str">
        <f>A494</f>
        <v>3.35.63.3 Musikarrangementer</v>
      </c>
      <c r="B520" s="109"/>
      <c r="C520" s="64">
        <f>B494/1000</f>
        <v>0</v>
      </c>
      <c r="D520" s="64">
        <f>D494/1000</f>
        <v>0</v>
      </c>
    </row>
    <row r="521" spans="1:4" ht="12.75">
      <c r="A521" s="99" t="s">
        <v>26</v>
      </c>
      <c r="B521" s="58"/>
      <c r="C521" s="64"/>
      <c r="D521" s="64"/>
    </row>
    <row r="522" spans="1:4" ht="12.75">
      <c r="A522" s="57"/>
      <c r="B522" s="58"/>
      <c r="C522" s="64"/>
      <c r="D522" s="64"/>
    </row>
    <row r="523" spans="1:4" ht="12.75">
      <c r="A523" s="108" t="str">
        <f>A495</f>
        <v>5.25.14.3 Integrerede institutioner</v>
      </c>
      <c r="B523" s="109"/>
      <c r="C523" s="64">
        <f>B495/1000</f>
        <v>14.901</v>
      </c>
      <c r="D523" s="64">
        <f>D495/1000</f>
        <v>-13.538</v>
      </c>
    </row>
    <row r="524" spans="1:4" ht="25.5">
      <c r="A524" s="98" t="s">
        <v>27</v>
      </c>
      <c r="B524" s="58"/>
      <c r="C524" s="64"/>
      <c r="D524" s="64"/>
    </row>
    <row r="525" spans="1:4" ht="12.75">
      <c r="A525" s="57"/>
      <c r="B525" s="58"/>
      <c r="C525" s="64"/>
      <c r="D525" s="64"/>
    </row>
    <row r="526" spans="1:4" ht="12.75">
      <c r="A526" s="108" t="str">
        <f>A496</f>
        <v>5.25.15.3 Fritidshjem</v>
      </c>
      <c r="B526" s="109"/>
      <c r="C526" s="64">
        <f>B496/1000</f>
        <v>2.744</v>
      </c>
      <c r="D526" s="64">
        <f>D496/1000</f>
        <v>-2.69</v>
      </c>
    </row>
    <row r="527" spans="1:4" ht="25.5">
      <c r="A527" s="98" t="s">
        <v>27</v>
      </c>
      <c r="B527" s="58"/>
      <c r="C527" s="64"/>
      <c r="D527" s="64"/>
    </row>
    <row r="528" spans="1:4" ht="12.75">
      <c r="A528" s="57"/>
      <c r="B528" s="58"/>
      <c r="C528" s="64"/>
      <c r="D528" s="64"/>
    </row>
    <row r="529" spans="1:4" ht="12.75">
      <c r="A529" s="108" t="str">
        <f>A497</f>
        <v>5.25.16.3 Klubber og andre socialpæd. fritidstilbud</v>
      </c>
      <c r="B529" s="109"/>
      <c r="C529" s="64">
        <f>B497/1000</f>
        <v>15.046</v>
      </c>
      <c r="D529" s="64">
        <f>D497/1000</f>
        <v>-15.046</v>
      </c>
    </row>
    <row r="530" spans="1:4" ht="25.5">
      <c r="A530" s="98" t="s">
        <v>27</v>
      </c>
      <c r="B530" s="58"/>
      <c r="C530" s="64"/>
      <c r="D530" s="64"/>
    </row>
    <row r="531" spans="1:4" ht="12.75">
      <c r="A531" s="57"/>
      <c r="B531" s="58"/>
      <c r="C531" s="64"/>
      <c r="D531" s="64"/>
    </row>
    <row r="532" spans="1:4" ht="12.75">
      <c r="A532" s="108" t="str">
        <f>A498</f>
        <v>6.45.51.3 Sekretariat og forvaltninger</v>
      </c>
      <c r="B532" s="109"/>
      <c r="C532" s="64">
        <f>B498/1000</f>
        <v>1E-06</v>
      </c>
      <c r="D532" s="64">
        <f>D498/1000</f>
        <v>-1E-06</v>
      </c>
    </row>
    <row r="533" spans="1:4" ht="12.75">
      <c r="A533" s="99" t="s">
        <v>26</v>
      </c>
      <c r="B533" s="58"/>
      <c r="C533" s="64"/>
      <c r="D533" s="64"/>
    </row>
    <row r="534" spans="1:4" ht="12.75">
      <c r="A534" s="73"/>
      <c r="B534" s="74"/>
      <c r="C534" s="76"/>
      <c r="D534" s="76"/>
    </row>
    <row r="536" ht="15">
      <c r="A536" s="1" t="s">
        <v>0</v>
      </c>
    </row>
    <row r="537" ht="13.5" thickBot="1">
      <c r="A537" s="3"/>
    </row>
    <row r="538" spans="1:4" ht="12.75" customHeight="1">
      <c r="A538" s="4" t="s">
        <v>1</v>
      </c>
      <c r="B538" s="110" t="s">
        <v>61</v>
      </c>
      <c r="C538" s="119" t="s">
        <v>62</v>
      </c>
      <c r="D538" s="119" t="s">
        <v>66</v>
      </c>
    </row>
    <row r="539" spans="1:4" ht="12.75">
      <c r="A539" s="5"/>
      <c r="B539" s="111"/>
      <c r="C539" s="120"/>
      <c r="D539" s="120"/>
    </row>
    <row r="540" spans="1:4" ht="12.75">
      <c r="A540" s="5"/>
      <c r="B540" s="111"/>
      <c r="C540" s="120"/>
      <c r="D540" s="120"/>
    </row>
    <row r="541" spans="1:4" ht="13.5" thickBot="1">
      <c r="A541" s="6" t="s">
        <v>67</v>
      </c>
      <c r="B541" s="112"/>
      <c r="C541" s="121"/>
      <c r="D541" s="121"/>
    </row>
    <row r="542" spans="1:4" ht="12.75">
      <c r="A542" s="7"/>
      <c r="B542" s="35"/>
      <c r="C542" s="35"/>
      <c r="D542" s="36"/>
    </row>
    <row r="543" spans="1:4" ht="12.75">
      <c r="A543" s="13" t="s">
        <v>70</v>
      </c>
      <c r="B543" s="10"/>
      <c r="C543" s="10"/>
      <c r="D543" s="21"/>
    </row>
    <row r="544" spans="1:4" ht="12.75">
      <c r="A544" s="14"/>
      <c r="B544" s="10"/>
      <c r="C544" s="10"/>
      <c r="D544" s="21"/>
    </row>
    <row r="545" spans="1:4" ht="12.75">
      <c r="A545" s="9" t="s">
        <v>6</v>
      </c>
      <c r="B545" s="10">
        <v>-29</v>
      </c>
      <c r="C545" s="10">
        <v>-1</v>
      </c>
      <c r="D545" s="21">
        <f aca="true" t="shared" si="8" ref="D545:D552">C545-B545</f>
        <v>28</v>
      </c>
    </row>
    <row r="546" spans="1:4" ht="12.75">
      <c r="A546" s="9" t="s">
        <v>2</v>
      </c>
      <c r="B546" s="10">
        <v>0</v>
      </c>
      <c r="C546" s="10">
        <v>35</v>
      </c>
      <c r="D546" s="21">
        <f t="shared" si="8"/>
        <v>35</v>
      </c>
    </row>
    <row r="547" spans="1:4" ht="12.75">
      <c r="A547" s="9" t="s">
        <v>3</v>
      </c>
      <c r="B547" s="10">
        <v>0</v>
      </c>
      <c r="C547" s="10">
        <v>2</v>
      </c>
      <c r="D547" s="21">
        <f t="shared" si="8"/>
        <v>2</v>
      </c>
    </row>
    <row r="548" spans="1:4" ht="12.75">
      <c r="A548" s="9" t="s">
        <v>21</v>
      </c>
      <c r="B548" s="10">
        <v>0</v>
      </c>
      <c r="C548" s="10">
        <v>123622</v>
      </c>
      <c r="D548" s="21">
        <f t="shared" si="8"/>
        <v>123622</v>
      </c>
    </row>
    <row r="549" spans="1:4" ht="12.75" customHeight="1">
      <c r="A549" s="9" t="s">
        <v>22</v>
      </c>
      <c r="B549" s="10">
        <v>0</v>
      </c>
      <c r="C549" s="10">
        <v>-3641635</v>
      </c>
      <c r="D549" s="21">
        <f t="shared" si="8"/>
        <v>-3641635</v>
      </c>
    </row>
    <row r="550" spans="1:4" ht="12.75">
      <c r="A550" s="9" t="s">
        <v>4</v>
      </c>
      <c r="B550" s="10">
        <v>2037</v>
      </c>
      <c r="C550" s="10">
        <v>-185855</v>
      </c>
      <c r="D550" s="21">
        <f t="shared" si="8"/>
        <v>-187892</v>
      </c>
    </row>
    <row r="551" spans="1:4" ht="12.75">
      <c r="A551" s="9" t="s">
        <v>23</v>
      </c>
      <c r="B551" s="10">
        <v>0</v>
      </c>
      <c r="C551" s="10">
        <v>44385</v>
      </c>
      <c r="D551" s="21">
        <f t="shared" si="8"/>
        <v>44385</v>
      </c>
    </row>
    <row r="552" spans="1:4" ht="12.75">
      <c r="A552" s="9" t="s">
        <v>5</v>
      </c>
      <c r="B552" s="10">
        <v>0</v>
      </c>
      <c r="C552" s="10">
        <v>38</v>
      </c>
      <c r="D552" s="21">
        <f t="shared" si="8"/>
        <v>38</v>
      </c>
    </row>
    <row r="553" spans="1:4" ht="13.5" thickBot="1">
      <c r="A553" s="16"/>
      <c r="B553" s="32"/>
      <c r="C553" s="32"/>
      <c r="D553" s="44"/>
    </row>
    <row r="554" spans="1:4" ht="13.5" thickBot="1">
      <c r="A554" s="31" t="s">
        <v>71</v>
      </c>
      <c r="B554" s="32">
        <f>SUM(B545:B553)</f>
        <v>2008</v>
      </c>
      <c r="C554" s="32">
        <f>SUM(C545:C553)</f>
        <v>-3659409</v>
      </c>
      <c r="D554" s="32">
        <f>C554-B554</f>
        <v>-3661417</v>
      </c>
    </row>
    <row r="556" spans="1:5" ht="64.5" customHeight="1">
      <c r="A556" s="122" t="s">
        <v>54</v>
      </c>
      <c r="B556" s="122"/>
      <c r="C556" s="122"/>
      <c r="D556" s="122"/>
      <c r="E556" s="97"/>
    </row>
    <row r="558" spans="1:4" ht="12.75">
      <c r="A558" s="113"/>
      <c r="B558" s="114"/>
      <c r="C558" s="51" t="s">
        <v>63</v>
      </c>
      <c r="D558" s="51" t="s">
        <v>66</v>
      </c>
    </row>
    <row r="559" spans="1:4" ht="12.75">
      <c r="A559" s="115"/>
      <c r="B559" s="116"/>
      <c r="C559" s="52" t="s">
        <v>91</v>
      </c>
      <c r="D559" s="52" t="s">
        <v>91</v>
      </c>
    </row>
    <row r="560" spans="1:4" ht="12.75">
      <c r="A560" s="117" t="s">
        <v>71</v>
      </c>
      <c r="B560" s="118"/>
      <c r="C560" s="60">
        <f>B554/1000</f>
        <v>2.008</v>
      </c>
      <c r="D560" s="60">
        <f>D554/1000</f>
        <v>-3661.417</v>
      </c>
    </row>
    <row r="561" spans="1:4" ht="12.75">
      <c r="A561" s="47"/>
      <c r="B561" s="48"/>
      <c r="C561" s="62"/>
      <c r="D561" s="62"/>
    </row>
    <row r="562" spans="1:4" ht="12.75">
      <c r="A562" s="108" t="str">
        <f>A545</f>
        <v>7.28 Renter af kortfrist. tilgodehavender i øvrigt</v>
      </c>
      <c r="B562" s="109"/>
      <c r="C562" s="64">
        <f>B545/1000</f>
        <v>-0.029</v>
      </c>
      <c r="D562" s="64">
        <f>D545/1000</f>
        <v>0.028</v>
      </c>
    </row>
    <row r="563" spans="1:4" ht="12.75">
      <c r="A563" s="99" t="s">
        <v>26</v>
      </c>
      <c r="B563" s="58"/>
      <c r="C563" s="64"/>
      <c r="D563" s="64"/>
    </row>
    <row r="564" spans="1:4" ht="12.75">
      <c r="A564" s="57"/>
      <c r="B564" s="58"/>
      <c r="C564" s="64"/>
      <c r="D564" s="64"/>
    </row>
    <row r="565" spans="1:4" ht="12.75">
      <c r="A565" s="108" t="str">
        <f>A546</f>
        <v>7.52 Renter af kortfristet gæld i øvrigt</v>
      </c>
      <c r="B565" s="109"/>
      <c r="C565" s="64">
        <f>B546/1000</f>
        <v>0</v>
      </c>
      <c r="D565" s="64">
        <f>D546/1000</f>
        <v>0.035</v>
      </c>
    </row>
    <row r="566" spans="1:4" ht="12.75">
      <c r="A566" s="99" t="s">
        <v>26</v>
      </c>
      <c r="B566" s="58"/>
      <c r="C566" s="64"/>
      <c r="D566" s="64"/>
    </row>
    <row r="567" spans="1:4" ht="12.75">
      <c r="A567" s="57"/>
      <c r="B567" s="58"/>
      <c r="C567" s="64"/>
      <c r="D567" s="64"/>
    </row>
    <row r="568" spans="1:4" ht="12.75">
      <c r="A568" s="108" t="str">
        <f>A547</f>
        <v>7.55 Renter af langfristet gæld</v>
      </c>
      <c r="B568" s="109"/>
      <c r="C568" s="64">
        <f>B547/1000</f>
        <v>0</v>
      </c>
      <c r="D568" s="64">
        <f>D547/1000</f>
        <v>0.002</v>
      </c>
    </row>
    <row r="569" spans="1:4" ht="12.75">
      <c r="A569" s="99" t="s">
        <v>26</v>
      </c>
      <c r="B569" s="58"/>
      <c r="C569" s="64"/>
      <c r="D569" s="64"/>
    </row>
    <row r="570" spans="1:4" ht="12.75">
      <c r="A570" s="57"/>
      <c r="B570" s="58"/>
      <c r="C570" s="64"/>
      <c r="D570" s="64"/>
    </row>
    <row r="571" spans="1:4" ht="12.75">
      <c r="A571" s="108" t="str">
        <f>A548</f>
        <v>7.65 Refusion af købsmoms</v>
      </c>
      <c r="B571" s="109"/>
      <c r="C571" s="64">
        <f>B548/1000</f>
        <v>0</v>
      </c>
      <c r="D571" s="64">
        <f>D548/1000</f>
        <v>123.622</v>
      </c>
    </row>
    <row r="572" spans="1:4" ht="12.75">
      <c r="A572" s="98" t="s">
        <v>31</v>
      </c>
      <c r="B572" s="58"/>
      <c r="C572" s="64"/>
      <c r="D572" s="64"/>
    </row>
    <row r="573" spans="1:4" ht="12.75">
      <c r="A573" s="57"/>
      <c r="B573" s="58"/>
      <c r="C573" s="64"/>
      <c r="D573" s="64"/>
    </row>
    <row r="574" spans="1:4" ht="12.75">
      <c r="A574" s="108" t="str">
        <f>A549</f>
        <v>8.22 Forskydninger i likvide aktiver</v>
      </c>
      <c r="B574" s="109"/>
      <c r="C574" s="64">
        <f>B549/1000</f>
        <v>0</v>
      </c>
      <c r="D574" s="64">
        <f>D549/1000</f>
        <v>-3641.635</v>
      </c>
    </row>
    <row r="575" spans="1:4" ht="63.75">
      <c r="A575" s="98" t="s">
        <v>30</v>
      </c>
      <c r="B575" s="58"/>
      <c r="C575" s="64"/>
      <c r="D575" s="64"/>
    </row>
    <row r="576" spans="1:4" ht="12.75">
      <c r="A576" s="57"/>
      <c r="B576" s="58"/>
      <c r="C576" s="64"/>
      <c r="D576" s="64"/>
    </row>
    <row r="577" spans="1:4" ht="12.75">
      <c r="A577" s="108" t="str">
        <f>A550</f>
        <v>8.28 Forskydninger i kortfristede tilgodeh. i øvrigt</v>
      </c>
      <c r="B577" s="109"/>
      <c r="C577" s="64">
        <f>B550/1000</f>
        <v>2.037</v>
      </c>
      <c r="D577" s="64">
        <f>D550/1000</f>
        <v>-187.892</v>
      </c>
    </row>
    <row r="578" spans="1:4" ht="318.75">
      <c r="A578" s="98" t="s">
        <v>52</v>
      </c>
      <c r="B578" s="58"/>
      <c r="C578" s="64"/>
      <c r="D578" s="64"/>
    </row>
    <row r="579" spans="1:4" ht="12.75">
      <c r="A579" s="98"/>
      <c r="B579" s="58"/>
      <c r="C579" s="64"/>
      <c r="D579" s="64"/>
    </row>
    <row r="580" spans="1:4" ht="12.75">
      <c r="A580" s="108" t="str">
        <f>A551</f>
        <v>8.52 Forskydninger i kortfristet gæld i øvrigt</v>
      </c>
      <c r="B580" s="109"/>
      <c r="C580" s="64">
        <f>B551/1000</f>
        <v>0</v>
      </c>
      <c r="D580" s="64">
        <f>D551/1000</f>
        <v>44.385</v>
      </c>
    </row>
    <row r="581" spans="1:4" ht="231.75" customHeight="1">
      <c r="A581" s="98" t="s">
        <v>32</v>
      </c>
      <c r="B581" s="58"/>
      <c r="C581" s="64"/>
      <c r="D581" s="64"/>
    </row>
    <row r="582" spans="1:4" ht="12.75">
      <c r="A582" s="57"/>
      <c r="B582" s="58"/>
      <c r="C582" s="64"/>
      <c r="D582" s="64"/>
    </row>
    <row r="583" spans="1:4" ht="12.75">
      <c r="A583" s="57" t="str">
        <f>A552</f>
        <v>8.55 Forskydninger i langfristet gæld</v>
      </c>
      <c r="B583" s="58"/>
      <c r="C583" s="64">
        <f>B552/1000</f>
        <v>0</v>
      </c>
      <c r="D583" s="64">
        <f>D552/1000</f>
        <v>0.038</v>
      </c>
    </row>
    <row r="584" spans="1:4" ht="12.75">
      <c r="A584" s="99" t="s">
        <v>26</v>
      </c>
      <c r="B584" s="58"/>
      <c r="C584" s="64"/>
      <c r="D584" s="64"/>
    </row>
    <row r="585" spans="1:4" ht="12.75">
      <c r="A585" s="73"/>
      <c r="B585" s="74"/>
      <c r="C585" s="76"/>
      <c r="D585" s="76"/>
    </row>
  </sheetData>
  <mergeCells count="158">
    <mergeCell ref="A267:D267"/>
    <mergeCell ref="A335:D335"/>
    <mergeCell ref="A386:D386"/>
    <mergeCell ref="A474:B474"/>
    <mergeCell ref="A471:B471"/>
    <mergeCell ref="A435:B435"/>
    <mergeCell ref="A438:B438"/>
    <mergeCell ref="B444:B447"/>
    <mergeCell ref="A463:B463"/>
    <mergeCell ref="A359:B359"/>
    <mergeCell ref="A520:B520"/>
    <mergeCell ref="A523:B523"/>
    <mergeCell ref="A526:B526"/>
    <mergeCell ref="A502:D502"/>
    <mergeCell ref="A504:B505"/>
    <mergeCell ref="A506:B506"/>
    <mergeCell ref="A508:B508"/>
    <mergeCell ref="A511:B511"/>
    <mergeCell ref="A514:B514"/>
    <mergeCell ref="A517:B517"/>
    <mergeCell ref="A477:B477"/>
    <mergeCell ref="B483:B486"/>
    <mergeCell ref="C483:C486"/>
    <mergeCell ref="D483:D486"/>
    <mergeCell ref="A465:B465"/>
    <mergeCell ref="A468:B468"/>
    <mergeCell ref="A347:B347"/>
    <mergeCell ref="A350:B350"/>
    <mergeCell ref="A353:B353"/>
    <mergeCell ref="A356:B356"/>
    <mergeCell ref="A362:B362"/>
    <mergeCell ref="A365:B365"/>
    <mergeCell ref="A368:B368"/>
    <mergeCell ref="B374:B377"/>
    <mergeCell ref="A122:B122"/>
    <mergeCell ref="A216:B217"/>
    <mergeCell ref="A218:B218"/>
    <mergeCell ref="A220:B220"/>
    <mergeCell ref="A188:B188"/>
    <mergeCell ref="A191:B191"/>
    <mergeCell ref="A197:A198"/>
    <mergeCell ref="B197:B200"/>
    <mergeCell ref="A185:B185"/>
    <mergeCell ref="A161:D161"/>
    <mergeCell ref="A297:B297"/>
    <mergeCell ref="A300:B300"/>
    <mergeCell ref="A125:B125"/>
    <mergeCell ref="A165:B165"/>
    <mergeCell ref="A133:B133"/>
    <mergeCell ref="A130:B130"/>
    <mergeCell ref="A128:B128"/>
    <mergeCell ref="A136:B136"/>
    <mergeCell ref="A142:A143"/>
    <mergeCell ref="B142:B145"/>
    <mergeCell ref="A43:B43"/>
    <mergeCell ref="A46:B46"/>
    <mergeCell ref="A279:B279"/>
    <mergeCell ref="A294:B294"/>
    <mergeCell ref="A65:B65"/>
    <mergeCell ref="A59:B59"/>
    <mergeCell ref="A55:B55"/>
    <mergeCell ref="A62:B62"/>
    <mergeCell ref="A49:B49"/>
    <mergeCell ref="A52:B52"/>
    <mergeCell ref="A79:B79"/>
    <mergeCell ref="A115:B116"/>
    <mergeCell ref="A117:B117"/>
    <mergeCell ref="A113:D113"/>
    <mergeCell ref="C91:C94"/>
    <mergeCell ref="D91:D94"/>
    <mergeCell ref="D3:D6"/>
    <mergeCell ref="A36:B37"/>
    <mergeCell ref="A40:B40"/>
    <mergeCell ref="B3:B6"/>
    <mergeCell ref="C3:C6"/>
    <mergeCell ref="A38:B38"/>
    <mergeCell ref="A34:D34"/>
    <mergeCell ref="D197:D200"/>
    <mergeCell ref="A68:B68"/>
    <mergeCell ref="A85:B85"/>
    <mergeCell ref="A91:A92"/>
    <mergeCell ref="B91:B94"/>
    <mergeCell ref="A70:B70"/>
    <mergeCell ref="A73:B73"/>
    <mergeCell ref="A76:B76"/>
    <mergeCell ref="A119:B119"/>
    <mergeCell ref="A82:B82"/>
    <mergeCell ref="A170:B170"/>
    <mergeCell ref="A173:B173"/>
    <mergeCell ref="A176:B176"/>
    <mergeCell ref="C197:C200"/>
    <mergeCell ref="C142:C145"/>
    <mergeCell ref="D142:D145"/>
    <mergeCell ref="A163:B164"/>
    <mergeCell ref="A167:B167"/>
    <mergeCell ref="A214:D214"/>
    <mergeCell ref="A238:B238"/>
    <mergeCell ref="B244:B247"/>
    <mergeCell ref="C244:C247"/>
    <mergeCell ref="D244:D247"/>
    <mergeCell ref="A232:B232"/>
    <mergeCell ref="A235:B235"/>
    <mergeCell ref="A223:B223"/>
    <mergeCell ref="A226:B226"/>
    <mergeCell ref="A229:B229"/>
    <mergeCell ref="A269:B270"/>
    <mergeCell ref="A271:B271"/>
    <mergeCell ref="A273:B273"/>
    <mergeCell ref="A276:B276"/>
    <mergeCell ref="A282:B282"/>
    <mergeCell ref="A285:B285"/>
    <mergeCell ref="A288:B288"/>
    <mergeCell ref="A291:B291"/>
    <mergeCell ref="A303:B303"/>
    <mergeCell ref="A306:B306"/>
    <mergeCell ref="A309:B309"/>
    <mergeCell ref="B315:B318"/>
    <mergeCell ref="C315:C318"/>
    <mergeCell ref="D315:D318"/>
    <mergeCell ref="A341:B341"/>
    <mergeCell ref="A344:B344"/>
    <mergeCell ref="A337:B338"/>
    <mergeCell ref="A339:B339"/>
    <mergeCell ref="C374:C377"/>
    <mergeCell ref="D374:D377"/>
    <mergeCell ref="A388:B389"/>
    <mergeCell ref="A390:B390"/>
    <mergeCell ref="A392:B392"/>
    <mergeCell ref="A395:B395"/>
    <mergeCell ref="B401:B404"/>
    <mergeCell ref="C401:C404"/>
    <mergeCell ref="D401:D404"/>
    <mergeCell ref="A426:B426"/>
    <mergeCell ref="A429:B429"/>
    <mergeCell ref="A423:B423"/>
    <mergeCell ref="A432:B432"/>
    <mergeCell ref="A419:B420"/>
    <mergeCell ref="A421:B421"/>
    <mergeCell ref="A417:D417"/>
    <mergeCell ref="C444:C447"/>
    <mergeCell ref="D444:D447"/>
    <mergeCell ref="A459:D459"/>
    <mergeCell ref="A461:B462"/>
    <mergeCell ref="C538:C541"/>
    <mergeCell ref="D538:D541"/>
    <mergeCell ref="A568:B568"/>
    <mergeCell ref="A532:B532"/>
    <mergeCell ref="A556:D556"/>
    <mergeCell ref="A580:B580"/>
    <mergeCell ref="A529:B529"/>
    <mergeCell ref="B538:B541"/>
    <mergeCell ref="A577:B577"/>
    <mergeCell ref="A558:B559"/>
    <mergeCell ref="A560:B560"/>
    <mergeCell ref="A562:B562"/>
    <mergeCell ref="A565:B565"/>
    <mergeCell ref="A571:B571"/>
    <mergeCell ref="A574:B574"/>
  </mergeCells>
  <printOptions/>
  <pageMargins left="0.75" right="0.75" top="1" bottom="1" header="0" footer="0"/>
  <pageSetup horizontalDpi="600" verticalDpi="600" orientation="portrait" paperSize="9" scale="66" r:id="rId1"/>
  <headerFooter alignWithMargins="0">
    <oddFooter>&amp;CSide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Uddannelses- og Ungdomsforvaltningen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BUF</dc:creator>
  <cp:keywords/>
  <dc:description/>
  <cp:lastModifiedBy>CI</cp:lastModifiedBy>
  <cp:lastPrinted>2007-09-03T07:15:05Z</cp:lastPrinted>
  <dcterms:created xsi:type="dcterms:W3CDTF">2006-10-05T12:12:15Z</dcterms:created>
  <dcterms:modified xsi:type="dcterms:W3CDTF">2007-09-03T07:15:14Z</dcterms:modified>
  <cp:category/>
  <cp:version/>
  <cp:contentType/>
  <cp:contentStatus/>
</cp:coreProperties>
</file>