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7820" windowHeight="11190" activeTab="0"/>
  </bookViews>
  <sheets>
    <sheet name="Bilag 2" sheetId="1" r:id="rId1"/>
  </sheets>
  <definedNames/>
  <calcPr fullCalcOnLoad="1"/>
</workbook>
</file>

<file path=xl/sharedStrings.xml><?xml version="1.0" encoding="utf-8"?>
<sst xmlns="http://schemas.openxmlformats.org/spreadsheetml/2006/main" count="182" uniqueCount="100">
  <si>
    <t>Prioriteringsbidrag 1</t>
  </si>
  <si>
    <t>Energi</t>
  </si>
  <si>
    <t>Indkøb</t>
  </si>
  <si>
    <t>Konsulentydelser (indkøb)</t>
  </si>
  <si>
    <t>Lønindberetning</t>
  </si>
  <si>
    <t>Prioriteringsbidrag 1 i alt</t>
  </si>
  <si>
    <t>Strukturelle besparelser</t>
  </si>
  <si>
    <t>Øvrige besparelsesforslag fra udvalgets budgetseminar</t>
  </si>
  <si>
    <t>Besparelsesforslag fra tidligere år</t>
  </si>
  <si>
    <t>Bydækkende institutioner</t>
  </si>
  <si>
    <t>Øgning af udvalgets indtægter</t>
  </si>
  <si>
    <t>Besparelsesforslag i alt</t>
  </si>
  <si>
    <t>Administration</t>
  </si>
  <si>
    <t>Dagtilbud</t>
  </si>
  <si>
    <t>Fritidshjem og klubber</t>
  </si>
  <si>
    <t>Tværgående</t>
  </si>
  <si>
    <t>Vedligehold</t>
  </si>
  <si>
    <t>Undervisning</t>
  </si>
  <si>
    <t>Begrænsning af udlagte midler til hjemmebesøg</t>
  </si>
  <si>
    <t>Besparelse på to-lærerordning til almen støtte til tosprogede i børnehaveklasserne</t>
  </si>
  <si>
    <t>Formindsket kapacitet på modtageklasser</t>
  </si>
  <si>
    <t>Kompensation for små undervisningslokaler</t>
  </si>
  <si>
    <t>Mønsterbrydning (25% af den samlede pulje tildelt PPR)</t>
  </si>
  <si>
    <t>Nedlæggelse af sproggruppeordning på 5 skoler</t>
  </si>
  <si>
    <t>Reduktion i skolernes mønsterbrydningspulje</t>
  </si>
  <si>
    <t>Bevillingsområde</t>
  </si>
  <si>
    <t>Besparelsesforslag</t>
  </si>
  <si>
    <t>Udskydelse af efteruddannelse af pædagoger fra 2008 til 2009</t>
  </si>
  <si>
    <t>Reduktion i puljen til social kompensation og mønsterbrydning i 2008</t>
  </si>
  <si>
    <t>Pulje til metodeunderstøttelse af lærerplaner på 0-5 års området i 2008 (FFA-projekt)</t>
  </si>
  <si>
    <t>Pulje til Coaching og sparring på ”Den attraktive arbejdsplads” på 0-5 årsområdet i 2008</t>
  </si>
  <si>
    <t>Diplomuddannelsespuljen i 2008</t>
  </si>
  <si>
    <t>Generelle "grønthøsterbesparelser"</t>
  </si>
  <si>
    <t>Finansieringsbehov</t>
  </si>
  <si>
    <t>Manko</t>
  </si>
  <si>
    <t>Færre dagplejere</t>
  </si>
  <si>
    <t>Øget betaling for deltagelse i KLFs sommerkoloni</t>
  </si>
  <si>
    <t>Udbud/omlægning af rengøringsopgaven</t>
  </si>
  <si>
    <t>Sundhed</t>
  </si>
  <si>
    <t>Modulpasning</t>
  </si>
  <si>
    <t>Nedsættelse af åbningstid i fritids- og ungdomsklubber</t>
  </si>
  <si>
    <t>Reduktion i åbningstiden</t>
  </si>
  <si>
    <t>Ændret morgenåbning</t>
  </si>
  <si>
    <t>Administrative service til privat pasningsordning</t>
  </si>
  <si>
    <t>Døgninstitutioner</t>
  </si>
  <si>
    <t>Omdefinering af tekniske ejendomsledere til tekniske ejendomsmedarbejdere</t>
  </si>
  <si>
    <t>Specialområdet – måltal</t>
  </si>
  <si>
    <t>Afskaffelse af muligheden for at benytte dagtilbud, mens en forælder er på barsel/forældreorlov</t>
  </si>
  <si>
    <t>Samtænkning mellem skoler og fritidshjem</t>
  </si>
  <si>
    <t>Sundhedsplejens besøg</t>
  </si>
  <si>
    <t>Øvrige besparelsesforslag fra udvalgets budgetseminar i alt</t>
  </si>
  <si>
    <t>Besparelser fra udvalgsmødet den 24. januar 2007 i alt</t>
  </si>
  <si>
    <t>Ensartede pladspriser. Institutionerne vil blive tildelt børnehavebudget fra 2 år og 10 måneder.</t>
  </si>
  <si>
    <t xml:space="preserve">Forøgelse af lukkedage på institutioner </t>
  </si>
  <si>
    <t>Fjernelse af kommunens dækning af manglende budget til tomme pladser i institutioner</t>
  </si>
  <si>
    <t>Bortfald af koloni på institutioner og klubber</t>
  </si>
  <si>
    <t>Forøgelse af takster på KKFO'er jf folkeskoleloven</t>
  </si>
  <si>
    <t>En forøgelse af antallet af lukkedage i institutionerne i sommerperioden pr. dag</t>
  </si>
  <si>
    <t>Besparelse på udviklingsmidlerne til skolerne ( 10 pct)</t>
  </si>
  <si>
    <t>Besparelse på udviklingsmidlerne til centrale puljer ( 10 pct)</t>
  </si>
  <si>
    <t>Reducering af timerne til sprogstimulering</t>
  </si>
  <si>
    <t>Bortfald af kommunalt tilskud til Københavns Lærerforenings Kolonier</t>
  </si>
  <si>
    <t>Bortfald af kommunalt tilskud til Gabriel Jensens kolonier</t>
  </si>
  <si>
    <t>Besparelse på udviklingsmidlerne</t>
  </si>
  <si>
    <t>Indførelse af Undervisningsministeriets minimumstimeplan</t>
  </si>
  <si>
    <t>Nedlæggelse af undervisningstilbuddet ved Radio One Hour</t>
  </si>
  <si>
    <t>5 minutters reduktion af elevpauser</t>
  </si>
  <si>
    <t>Vendepunktet – en lokal socialpædagogisk foranstaltning</t>
  </si>
  <si>
    <t>Reduktion i aktivitetsniveau på ungdomsskolen</t>
  </si>
  <si>
    <t>Afskaffelse af undervisning i Akademiet og ved U-Turn</t>
  </si>
  <si>
    <t>Sundhedspolitikker for dagtilbud - finansiering sammen med Folkesundhed</t>
  </si>
  <si>
    <t>Sundhedspolitikker i fritidshjem- og klubber - finansiering i samarbejde med Folkesundhed</t>
  </si>
  <si>
    <t>Miljø</t>
  </si>
  <si>
    <t>Lukning af Naturskoler og økobaser</t>
  </si>
  <si>
    <t>Afvikling af miljøtjenesten</t>
  </si>
  <si>
    <t>Miljøcertificering</t>
  </si>
  <si>
    <t>Besparelsesforslag fra tidligere år i alt</t>
  </si>
  <si>
    <t>Bilag 2. Bruttooversigt over samtlige besparelsesforslag fremlagt i årene 2005- 2008.</t>
  </si>
  <si>
    <t>Besparelser i alt*</t>
  </si>
  <si>
    <t>Billedskolen</t>
  </si>
  <si>
    <t>Center for Vejledning</t>
  </si>
  <si>
    <t>Grupperne</t>
  </si>
  <si>
    <t>Ungdomsskolen - Akademiet</t>
  </si>
  <si>
    <t>Ungdomsskolen - Radio One Hour</t>
  </si>
  <si>
    <t>Kalvebod Naturskole</t>
  </si>
  <si>
    <t>Musikskolen</t>
  </si>
  <si>
    <t>Skolerhaver</t>
  </si>
  <si>
    <t xml:space="preserve">Bydækkende i alt </t>
  </si>
  <si>
    <t>Intet potentiale</t>
  </si>
  <si>
    <t>Grønthøster</t>
  </si>
  <si>
    <t>Besparelse i alt</t>
  </si>
  <si>
    <t>*Grønhøster</t>
  </si>
  <si>
    <t>* Omfatter også miljø</t>
  </si>
  <si>
    <t>Besparelser fra udvalgsmødet den 24. januar 2007*</t>
  </si>
  <si>
    <t>* De generelle besparelser er medtaget under grønhøsterbesparelsen</t>
  </si>
  <si>
    <t>Strukturelle besparelser - se bilag 2 for udspecificering</t>
  </si>
  <si>
    <t>Strukturelle besparelser i alt**</t>
  </si>
  <si>
    <t>Der er stor usikkerhed om effekterne i overslagsårene</t>
  </si>
  <si>
    <t>Tværgående inkl. Strukturtilpasning</t>
  </si>
  <si>
    <t>* Potentialet består af besparelsesforslag fremlagt til budget 2008 samt konkrete besparelsesforslag fremlagt tidligere år i forbindelse med udarbejdelse af budgetter. Det er vigtigt at bemærke, at hvis alle forslag vedtages, vil det ikke være muligt at opnå det fulde besparelsespotentiale. Da de enkelte forslag kan overlappe hinanden. Derudover vil der også være effekter på beregningen af forældrebetalingsprocenten for pasningstilbud, som betyder at taksten ikke kan PL-fremskrives og i værste instans kan skulle sættes ned.</t>
  </si>
</sst>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5">
    <font>
      <sz val="10"/>
      <name val="Arial"/>
      <family val="0"/>
    </font>
    <font>
      <sz val="8"/>
      <name val="Arial"/>
      <family val="0"/>
    </font>
    <font>
      <b/>
      <sz val="10"/>
      <name val="Arial"/>
      <family val="2"/>
    </font>
    <font>
      <sz val="9"/>
      <name val="Arial"/>
      <family val="0"/>
    </font>
    <font>
      <sz val="6"/>
      <name val="Arial"/>
      <family val="0"/>
    </font>
  </fonts>
  <fills count="2">
    <fill>
      <patternFill/>
    </fill>
    <fill>
      <patternFill patternType="gray125"/>
    </fill>
  </fills>
  <borders count="30">
    <border>
      <left/>
      <right/>
      <top/>
      <bottom/>
      <diagonal/>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68">
    <xf numFmtId="0" fontId="0" fillId="0" borderId="0" xfId="0" applyAlignment="1">
      <alignment/>
    </xf>
    <xf numFmtId="0" fontId="0" fillId="0" borderId="1" xfId="0" applyBorder="1" applyAlignment="1">
      <alignment/>
    </xf>
    <xf numFmtId="3" fontId="0" fillId="0" borderId="1" xfId="0" applyNumberFormat="1" applyBorder="1" applyAlignment="1">
      <alignment/>
    </xf>
    <xf numFmtId="3" fontId="2" fillId="0" borderId="1" xfId="0" applyNumberFormat="1" applyFont="1" applyBorder="1" applyAlignment="1">
      <alignment/>
    </xf>
    <xf numFmtId="0" fontId="2" fillId="0" borderId="2" xfId="0" applyFont="1" applyBorder="1" applyAlignment="1">
      <alignment/>
    </xf>
    <xf numFmtId="0" fontId="2" fillId="0" borderId="0" xfId="0" applyFont="1" applyBorder="1" applyAlignment="1">
      <alignment/>
    </xf>
    <xf numFmtId="0" fontId="0" fillId="0" borderId="1" xfId="0" applyFont="1" applyBorder="1" applyAlignment="1">
      <alignment/>
    </xf>
    <xf numFmtId="0" fontId="0" fillId="0" borderId="0" xfId="0" applyBorder="1" applyAlignment="1">
      <alignment/>
    </xf>
    <xf numFmtId="3" fontId="0" fillId="0" borderId="1" xfId="0" applyNumberFormat="1" applyFont="1" applyBorder="1" applyAlignment="1">
      <alignment horizontal="right"/>
    </xf>
    <xf numFmtId="3" fontId="0" fillId="0" borderId="1" xfId="0" applyNumberFormat="1" applyFont="1" applyBorder="1" applyAlignment="1">
      <alignment/>
    </xf>
    <xf numFmtId="0" fontId="0" fillId="0" borderId="1" xfId="0" applyFont="1" applyBorder="1" applyAlignment="1">
      <alignment vertical="top"/>
    </xf>
    <xf numFmtId="3" fontId="0" fillId="0" borderId="1" xfId="0" applyNumberFormat="1" applyFont="1" applyBorder="1" applyAlignment="1">
      <alignment vertical="top"/>
    </xf>
    <xf numFmtId="3" fontId="2" fillId="0" borderId="1" xfId="0" applyNumberFormat="1" applyFont="1" applyBorder="1" applyAlignment="1">
      <alignment horizontal="right"/>
    </xf>
    <xf numFmtId="0" fontId="2" fillId="0" borderId="3" xfId="0" applyFont="1" applyBorder="1" applyAlignment="1">
      <alignment horizontal="left"/>
    </xf>
    <xf numFmtId="0" fontId="0" fillId="0" borderId="3" xfId="0" applyBorder="1" applyAlignment="1">
      <alignment/>
    </xf>
    <xf numFmtId="3" fontId="0" fillId="0" borderId="4" xfId="0" applyNumberFormat="1" applyBorder="1" applyAlignment="1">
      <alignment/>
    </xf>
    <xf numFmtId="0" fontId="0" fillId="0" borderId="3" xfId="0" applyFont="1" applyBorder="1" applyAlignment="1">
      <alignment horizontal="left"/>
    </xf>
    <xf numFmtId="3" fontId="2" fillId="0" borderId="4" xfId="0" applyNumberFormat="1" applyFont="1" applyBorder="1" applyAlignment="1">
      <alignment/>
    </xf>
    <xf numFmtId="3" fontId="2" fillId="0" borderId="4" xfId="0" applyNumberFormat="1" applyFont="1" applyBorder="1" applyAlignment="1">
      <alignment horizontal="right"/>
    </xf>
    <xf numFmtId="3" fontId="2" fillId="0" borderId="5" xfId="0" applyNumberFormat="1" applyFont="1" applyBorder="1" applyAlignment="1">
      <alignment/>
    </xf>
    <xf numFmtId="3" fontId="2" fillId="0" borderId="6" xfId="0" applyNumberFormat="1" applyFont="1" applyBorder="1" applyAlignment="1">
      <alignment/>
    </xf>
    <xf numFmtId="3" fontId="0" fillId="0" borderId="4" xfId="0" applyNumberFormat="1" applyFont="1" applyBorder="1" applyAlignment="1">
      <alignment horizontal="right"/>
    </xf>
    <xf numFmtId="0" fontId="0" fillId="0" borderId="3" xfId="0" applyFont="1" applyBorder="1" applyAlignment="1">
      <alignment/>
    </xf>
    <xf numFmtId="3" fontId="0" fillId="0" borderId="4" xfId="0" applyNumberFormat="1" applyFont="1" applyBorder="1" applyAlignment="1">
      <alignment/>
    </xf>
    <xf numFmtId="0" fontId="0" fillId="0" borderId="3" xfId="0" applyFont="1" applyBorder="1" applyAlignment="1">
      <alignment vertical="top"/>
    </xf>
    <xf numFmtId="3" fontId="0" fillId="0" borderId="4" xfId="0" applyNumberFormat="1" applyFont="1" applyBorder="1" applyAlignment="1">
      <alignment vertical="top"/>
    </xf>
    <xf numFmtId="0" fontId="0" fillId="0" borderId="7" xfId="0" applyBorder="1" applyAlignment="1">
      <alignment/>
    </xf>
    <xf numFmtId="0" fontId="2" fillId="0" borderId="8" xfId="0" applyFont="1" applyBorder="1" applyAlignment="1">
      <alignment horizontal="left"/>
    </xf>
    <xf numFmtId="0" fontId="0" fillId="0" borderId="9" xfId="0" applyBorder="1" applyAlignment="1">
      <alignment/>
    </xf>
    <xf numFmtId="3" fontId="2" fillId="0" borderId="9" xfId="0" applyNumberFormat="1" applyFont="1" applyBorder="1" applyAlignment="1">
      <alignment horizontal="right"/>
    </xf>
    <xf numFmtId="3" fontId="2" fillId="0" borderId="10" xfId="0" applyNumberFormat="1" applyFont="1" applyBorder="1" applyAlignment="1">
      <alignment horizontal="right"/>
    </xf>
    <xf numFmtId="0" fontId="0" fillId="0" borderId="11" xfId="0" applyBorder="1" applyAlignment="1">
      <alignment/>
    </xf>
    <xf numFmtId="0" fontId="2" fillId="0" borderId="1" xfId="0" applyFont="1" applyBorder="1" applyAlignment="1">
      <alignment horizontal="left"/>
    </xf>
    <xf numFmtId="0" fontId="3" fillId="0" borderId="11" xfId="0" applyFont="1" applyBorder="1" applyAlignment="1">
      <alignment/>
    </xf>
    <xf numFmtId="0" fontId="2" fillId="0" borderId="1" xfId="0" applyFont="1" applyBorder="1" applyAlignment="1">
      <alignment/>
    </xf>
    <xf numFmtId="0" fontId="2" fillId="0" borderId="4" xfId="0" applyFont="1" applyBorder="1" applyAlignment="1">
      <alignment/>
    </xf>
    <xf numFmtId="0" fontId="0" fillId="0" borderId="0"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Fill="1" applyBorder="1" applyAlignment="1">
      <alignment/>
    </xf>
    <xf numFmtId="0" fontId="0" fillId="0" borderId="18" xfId="0" applyFill="1" applyBorder="1" applyAlignment="1">
      <alignment/>
    </xf>
    <xf numFmtId="0" fontId="0" fillId="0" borderId="17" xfId="0" applyBorder="1" applyAlignment="1">
      <alignment/>
    </xf>
    <xf numFmtId="0" fontId="0" fillId="0" borderId="18" xfId="0" applyBorder="1" applyAlignment="1">
      <alignment/>
    </xf>
    <xf numFmtId="0" fontId="0" fillId="0" borderId="1" xfId="0" applyFill="1" applyBorder="1" applyAlignment="1">
      <alignment/>
    </xf>
    <xf numFmtId="0" fontId="0" fillId="0" borderId="12" xfId="0" applyFill="1" applyBorder="1" applyAlignment="1">
      <alignment/>
    </xf>
    <xf numFmtId="0" fontId="2" fillId="0" borderId="15" xfId="0" applyFont="1" applyBorder="1" applyAlignment="1">
      <alignment/>
    </xf>
    <xf numFmtId="3" fontId="0" fillId="0" borderId="12" xfId="0" applyNumberFormat="1" applyBorder="1" applyAlignment="1">
      <alignment/>
    </xf>
    <xf numFmtId="2" fontId="4" fillId="0" borderId="19" xfId="0" applyNumberFormat="1" applyFont="1" applyBorder="1" applyAlignment="1">
      <alignment wrapText="1"/>
    </xf>
    <xf numFmtId="0" fontId="2" fillId="0" borderId="15" xfId="0" applyFont="1" applyBorder="1" applyAlignment="1">
      <alignment horizontal="left"/>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Fill="1" applyBorder="1" applyAlignment="1">
      <alignment horizontal="left"/>
    </xf>
    <xf numFmtId="0" fontId="2" fillId="0" borderId="18" xfId="0" applyFont="1" applyFill="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5" xfId="0" applyFont="1" applyBorder="1" applyAlignment="1">
      <alignment horizontal="left"/>
    </xf>
    <xf numFmtId="0" fontId="2" fillId="0" borderId="0" xfId="0" applyFont="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left"/>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17"/>
  <sheetViews>
    <sheetView tabSelected="1" workbookViewId="0" topLeftCell="A1">
      <selection activeCell="A26" sqref="A26"/>
    </sheetView>
  </sheetViews>
  <sheetFormatPr defaultColWidth="9.140625" defaultRowHeight="12.75"/>
  <cols>
    <col min="1" max="1" width="39.7109375" style="0" customWidth="1"/>
    <col min="2" max="2" width="80.7109375" style="0" bestFit="1" customWidth="1"/>
    <col min="3" max="6" width="10.140625" style="0" bestFit="1" customWidth="1"/>
  </cols>
  <sheetData>
    <row r="1" spans="1:5" ht="12.75">
      <c r="A1" s="64" t="s">
        <v>77</v>
      </c>
      <c r="B1" s="64"/>
      <c r="C1" s="64"/>
      <c r="D1" s="64"/>
      <c r="E1" s="64"/>
    </row>
    <row r="2" ht="13.5" thickBot="1"/>
    <row r="3" spans="1:6" ht="12.75">
      <c r="A3" s="65" t="s">
        <v>11</v>
      </c>
      <c r="B3" s="66"/>
      <c r="C3" s="66"/>
      <c r="D3" s="66"/>
      <c r="E3" s="66"/>
      <c r="F3" s="67"/>
    </row>
    <row r="4" spans="1:6" ht="12.75">
      <c r="A4" s="32" t="s">
        <v>25</v>
      </c>
      <c r="B4" s="1"/>
      <c r="C4" s="34">
        <v>2008</v>
      </c>
      <c r="D4" s="34">
        <v>2009</v>
      </c>
      <c r="E4" s="34">
        <v>2010</v>
      </c>
      <c r="F4" s="34">
        <v>2011</v>
      </c>
    </row>
    <row r="5" spans="1:6" ht="12.75">
      <c r="A5" s="14" t="s">
        <v>12</v>
      </c>
      <c r="B5" s="1"/>
      <c r="C5" s="2">
        <f>SUMIF($A$16:$A$65536,"Administration",C$16:C$65536)</f>
        <v>3100</v>
      </c>
      <c r="D5" s="2">
        <f>SUMIF($A$16:$A$65536,"Administration",D$16:D$65536)</f>
        <v>3100</v>
      </c>
      <c r="E5" s="2">
        <f>SUMIF($A$16:$A$65536,"Administration",E$16:E$65536)</f>
        <v>3100</v>
      </c>
      <c r="F5" s="15">
        <f>SUMIF($A$16:$A$65536,"Administration",F$16:F$65536)</f>
        <v>3100</v>
      </c>
    </row>
    <row r="6" spans="1:6" ht="12.75">
      <c r="A6" s="16" t="s">
        <v>13</v>
      </c>
      <c r="B6" s="1"/>
      <c r="C6" s="2">
        <f>SUMIF($A$16:$A$65536,"Dagtilbud",C$16:C$65536)</f>
        <v>126966</v>
      </c>
      <c r="D6" s="2">
        <f>SUMIF($A$16:$A$65536,"Dagtilbud",D$16:D$65536)</f>
        <v>132516</v>
      </c>
      <c r="E6" s="2">
        <f>SUMIF($A$16:$A$65536,"Dagtilbud",E$16:E$65536)</f>
        <v>132516</v>
      </c>
      <c r="F6" s="15">
        <f>SUMIF($A$16:$A$65536,"Dagtilbud",F$16:F$65536)</f>
        <v>132516</v>
      </c>
    </row>
    <row r="7" spans="1:6" ht="12.75">
      <c r="A7" s="16" t="s">
        <v>14</v>
      </c>
      <c r="B7" s="1"/>
      <c r="C7" s="2">
        <f>SUMIF($A$16:$A$65536,"Fritidshjem og klubber",C$16:C$65536)</f>
        <v>44670</v>
      </c>
      <c r="D7" s="2">
        <f>SUMIF($A$16:$A$65536,"Fritidshjem og klubber",D$16:D$65536)</f>
        <v>49170</v>
      </c>
      <c r="E7" s="2">
        <f>SUMIF($A$16:$A$65536,"Fritidshjem og klubber",E$16:E$65536)</f>
        <v>49170</v>
      </c>
      <c r="F7" s="15">
        <f>SUMIF($A$16:$A$65536,"Fritidshjem og klubber",F$16:F$65536)</f>
        <v>49170</v>
      </c>
    </row>
    <row r="8" spans="1:6" ht="12.75">
      <c r="A8" s="16" t="s">
        <v>72</v>
      </c>
      <c r="B8" s="1"/>
      <c r="C8" s="2">
        <f>SUMIF($A$16:$A$65536,"Miljø",C$16:C$65536)</f>
        <v>3000</v>
      </c>
      <c r="D8" s="2">
        <f>SUMIF($A$16:$A$65536,"Miljø",D$16:D$65536)</f>
        <v>3000</v>
      </c>
      <c r="E8" s="2">
        <f>SUMIF($A$16:$A$65536,"Miljø",E$16:E$65536)</f>
        <v>3000</v>
      </c>
      <c r="F8" s="15">
        <f>SUMIF($A$16:$A$65536,"Miljø",F$16:F$65536)</f>
        <v>3000</v>
      </c>
    </row>
    <row r="9" spans="1:6" ht="12.75">
      <c r="A9" s="16" t="s">
        <v>38</v>
      </c>
      <c r="B9" s="1"/>
      <c r="C9" s="2">
        <f>SUMIF($A$16:$A$65536,"Sundhed",C$16:C$65536)</f>
        <v>5631</v>
      </c>
      <c r="D9" s="2">
        <f>SUMIF($A$16:$A$65536,"Sundhed",D$16:D$65536)</f>
        <v>5631</v>
      </c>
      <c r="E9" s="2">
        <f>SUMIF($A$16:$A$65536,"Sundhed",E$16:E$65536)</f>
        <v>5631</v>
      </c>
      <c r="F9" s="15">
        <f>SUMIF($A$16:$A$65536,"Sundhed",F$16:F$65536)</f>
        <v>5631</v>
      </c>
    </row>
    <row r="10" spans="1:6" ht="12.75">
      <c r="A10" s="16" t="s">
        <v>17</v>
      </c>
      <c r="B10" s="1"/>
      <c r="C10" s="2">
        <f>SUMIF($A$16:$A$65536,"Undervisning",C$16:C$65536)</f>
        <v>103120</v>
      </c>
      <c r="D10" s="2">
        <f>SUMIF($A$16:$A$65536,"Undervisning",D$16:D$65536)</f>
        <v>118620</v>
      </c>
      <c r="E10" s="2">
        <f>SUMIF($A$16:$A$65536,"Undervisning",E$16:E$65536)</f>
        <v>118620</v>
      </c>
      <c r="F10" s="15">
        <f>SUMIF($A$16:$A$65536,"Undervisning",F$16:F$65536)</f>
        <v>118620</v>
      </c>
    </row>
    <row r="11" spans="1:6" ht="12.75">
      <c r="A11" s="16" t="s">
        <v>98</v>
      </c>
      <c r="B11" s="1"/>
      <c r="C11" s="2">
        <f>SUMIF($A$16:$A$65536,"Tværgående",C$16:C$65536)</f>
        <v>19255</v>
      </c>
      <c r="D11" s="2">
        <f>SUMIF($A$16:$A$65536,"Tværgående",D$16:D$65536)</f>
        <v>14255</v>
      </c>
      <c r="E11" s="2">
        <f>SUMIF($A$16:$A$65536,"Tværgående",E$16:E$65536)</f>
        <v>14255</v>
      </c>
      <c r="F11" s="15">
        <f>SUMIF($A$16:$A$65536,"Tværgående",F$16:F$65536)</f>
        <v>122755</v>
      </c>
    </row>
    <row r="12" spans="1:6" ht="12.75">
      <c r="A12" s="13" t="s">
        <v>78</v>
      </c>
      <c r="B12" s="1"/>
      <c r="C12" s="3">
        <f>SUM(C5:C11)</f>
        <v>305742</v>
      </c>
      <c r="D12" s="3">
        <f>SUM(D5:D11)</f>
        <v>326292</v>
      </c>
      <c r="E12" s="3">
        <f>SUM(E5:E11)</f>
        <v>326292</v>
      </c>
      <c r="F12" s="17">
        <f>SUM(F5:F11)</f>
        <v>434792</v>
      </c>
    </row>
    <row r="13" spans="1:6" ht="12.75">
      <c r="A13" s="16" t="s">
        <v>33</v>
      </c>
      <c r="B13" s="1"/>
      <c r="C13" s="12">
        <v>300500</v>
      </c>
      <c r="D13" s="12"/>
      <c r="E13" s="12"/>
      <c r="F13" s="18"/>
    </row>
    <row r="14" spans="1:6" ht="13.5" thickBot="1">
      <c r="A14" s="27" t="s">
        <v>34</v>
      </c>
      <c r="B14" s="28"/>
      <c r="C14" s="29">
        <f>C13-C12</f>
        <v>-5242</v>
      </c>
      <c r="D14" s="29"/>
      <c r="E14" s="29"/>
      <c r="F14" s="30"/>
    </row>
    <row r="15" spans="1:6" ht="67.5" thickBot="1">
      <c r="A15" s="50" t="s">
        <v>99</v>
      </c>
      <c r="B15" s="33"/>
      <c r="C15" s="31"/>
      <c r="D15" s="31"/>
      <c r="E15" s="31"/>
      <c r="F15" s="26"/>
    </row>
    <row r="16" spans="1:6" ht="12.75">
      <c r="A16" s="59" t="s">
        <v>0</v>
      </c>
      <c r="B16" s="60"/>
      <c r="C16" s="60"/>
      <c r="D16" s="60"/>
      <c r="E16" s="60"/>
      <c r="F16" s="61"/>
    </row>
    <row r="17" spans="1:6" ht="12.75">
      <c r="A17" s="14" t="s">
        <v>25</v>
      </c>
      <c r="B17" s="1" t="s">
        <v>26</v>
      </c>
      <c r="C17" s="34">
        <v>2008</v>
      </c>
      <c r="D17" s="34">
        <v>2009</v>
      </c>
      <c r="E17" s="34">
        <v>2010</v>
      </c>
      <c r="F17" s="35">
        <v>2011</v>
      </c>
    </row>
    <row r="18" spans="1:6" ht="12.75">
      <c r="A18" s="14" t="s">
        <v>15</v>
      </c>
      <c r="B18" s="1" t="s">
        <v>1</v>
      </c>
      <c r="C18" s="2">
        <v>824</v>
      </c>
      <c r="D18" s="2">
        <v>824</v>
      </c>
      <c r="E18" s="2">
        <v>824</v>
      </c>
      <c r="F18" s="15">
        <v>824</v>
      </c>
    </row>
    <row r="19" spans="1:6" ht="12.75">
      <c r="A19" s="14" t="s">
        <v>15</v>
      </c>
      <c r="B19" s="1" t="s">
        <v>2</v>
      </c>
      <c r="C19" s="2">
        <v>6759</v>
      </c>
      <c r="D19" s="2">
        <v>6759</v>
      </c>
      <c r="E19" s="2">
        <v>6759</v>
      </c>
      <c r="F19" s="15">
        <v>6759</v>
      </c>
    </row>
    <row r="20" spans="1:6" ht="12.75">
      <c r="A20" s="14" t="s">
        <v>15</v>
      </c>
      <c r="B20" s="1" t="s">
        <v>3</v>
      </c>
      <c r="C20" s="2">
        <v>5336</v>
      </c>
      <c r="D20" s="2">
        <v>5336</v>
      </c>
      <c r="E20" s="2">
        <v>5336</v>
      </c>
      <c r="F20" s="15">
        <v>5336</v>
      </c>
    </row>
    <row r="21" spans="1:6" ht="12.75">
      <c r="A21" s="14" t="s">
        <v>15</v>
      </c>
      <c r="B21" s="1" t="s">
        <v>4</v>
      </c>
      <c r="C21" s="2">
        <v>1336</v>
      </c>
      <c r="D21" s="2">
        <v>1336</v>
      </c>
      <c r="E21" s="2">
        <v>1336</v>
      </c>
      <c r="F21" s="15">
        <v>1336</v>
      </c>
    </row>
    <row r="22" spans="1:6" ht="13.5" thickBot="1">
      <c r="A22" s="62" t="s">
        <v>5</v>
      </c>
      <c r="B22" s="63"/>
      <c r="C22" s="19">
        <f>SUM(C18:C21)</f>
        <v>14255</v>
      </c>
      <c r="D22" s="19">
        <f>SUM(D18:D21)</f>
        <v>14255</v>
      </c>
      <c r="E22" s="19">
        <f>SUM(E18:E21)</f>
        <v>14255</v>
      </c>
      <c r="F22" s="20">
        <f>SUM(F18:F21)</f>
        <v>14255</v>
      </c>
    </row>
    <row r="23" ht="13.5" thickBot="1"/>
    <row r="24" spans="1:6" ht="12.75">
      <c r="A24" s="59" t="s">
        <v>6</v>
      </c>
      <c r="B24" s="60"/>
      <c r="C24" s="60"/>
      <c r="D24" s="60"/>
      <c r="E24" s="60"/>
      <c r="F24" s="61"/>
    </row>
    <row r="25" spans="1:6" ht="12.75">
      <c r="A25" s="14" t="s">
        <v>25</v>
      </c>
      <c r="B25" s="1" t="s">
        <v>26</v>
      </c>
      <c r="C25" s="34">
        <v>2008</v>
      </c>
      <c r="D25" s="34">
        <v>2009</v>
      </c>
      <c r="E25" s="34">
        <v>2010</v>
      </c>
      <c r="F25" s="35">
        <v>2011</v>
      </c>
    </row>
    <row r="26" spans="1:6" ht="12.75">
      <c r="A26" s="14" t="s">
        <v>15</v>
      </c>
      <c r="B26" s="6" t="s">
        <v>95</v>
      </c>
      <c r="C26" s="8">
        <v>0</v>
      </c>
      <c r="D26" s="2">
        <v>0</v>
      </c>
      <c r="E26" s="2">
        <v>0</v>
      </c>
      <c r="F26" s="15">
        <v>108500</v>
      </c>
    </row>
    <row r="27" spans="1:6" ht="13.5" thickBot="1">
      <c r="A27" s="62" t="s">
        <v>96</v>
      </c>
      <c r="B27" s="63"/>
      <c r="C27" s="19">
        <f>SUM(C26:C26)</f>
        <v>0</v>
      </c>
      <c r="D27" s="19">
        <f>SUM(D26:D26)</f>
        <v>0</v>
      </c>
      <c r="E27" s="19">
        <f>SUM(E26:E26)</f>
        <v>0</v>
      </c>
      <c r="F27" s="20">
        <f>SUM(F26:F26)</f>
        <v>108500</v>
      </c>
    </row>
    <row r="28" ht="13.5" thickBot="1">
      <c r="A28" t="s">
        <v>97</v>
      </c>
    </row>
    <row r="29" spans="1:6" ht="12.75">
      <c r="A29" s="59" t="s">
        <v>7</v>
      </c>
      <c r="B29" s="60"/>
      <c r="C29" s="60"/>
      <c r="D29" s="60"/>
      <c r="E29" s="60"/>
      <c r="F29" s="61"/>
    </row>
    <row r="30" spans="1:6" ht="12.75">
      <c r="A30" s="22" t="s">
        <v>25</v>
      </c>
      <c r="B30" s="6" t="s">
        <v>26</v>
      </c>
      <c r="C30" s="34">
        <v>2008</v>
      </c>
      <c r="D30" s="34">
        <v>2009</v>
      </c>
      <c r="E30" s="34">
        <v>2010</v>
      </c>
      <c r="F30" s="35">
        <v>2011</v>
      </c>
    </row>
    <row r="31" spans="1:6" ht="12.75">
      <c r="A31" s="22" t="s">
        <v>13</v>
      </c>
      <c r="B31" s="6" t="s">
        <v>35</v>
      </c>
      <c r="C31" s="8">
        <v>450</v>
      </c>
      <c r="D31" s="9">
        <v>900</v>
      </c>
      <c r="E31" s="9">
        <v>900</v>
      </c>
      <c r="F31" s="23">
        <v>900</v>
      </c>
    </row>
    <row r="32" spans="1:6" ht="12.75">
      <c r="A32" s="22" t="s">
        <v>17</v>
      </c>
      <c r="B32" s="6" t="s">
        <v>36</v>
      </c>
      <c r="C32" s="8">
        <v>1000</v>
      </c>
      <c r="D32" s="8">
        <v>1000</v>
      </c>
      <c r="E32" s="8">
        <v>1000</v>
      </c>
      <c r="F32" s="21">
        <v>1000</v>
      </c>
    </row>
    <row r="33" spans="1:6" ht="12.75">
      <c r="A33" s="22" t="s">
        <v>13</v>
      </c>
      <c r="B33" s="6" t="s">
        <v>37</v>
      </c>
      <c r="C33" s="8">
        <v>15000</v>
      </c>
      <c r="D33" s="9">
        <v>15000</v>
      </c>
      <c r="E33" s="9">
        <v>15000</v>
      </c>
      <c r="F33" s="23">
        <v>15000</v>
      </c>
    </row>
    <row r="34" spans="1:6" ht="12.75">
      <c r="A34" s="22" t="s">
        <v>13</v>
      </c>
      <c r="B34" s="6" t="s">
        <v>39</v>
      </c>
      <c r="C34" s="8">
        <v>11000</v>
      </c>
      <c r="D34" s="9">
        <v>22000</v>
      </c>
      <c r="E34" s="9">
        <v>22000</v>
      </c>
      <c r="F34" s="23">
        <v>22000</v>
      </c>
    </row>
    <row r="35" spans="1:6" ht="12.75">
      <c r="A35" s="22" t="s">
        <v>14</v>
      </c>
      <c r="B35" s="6" t="s">
        <v>40</v>
      </c>
      <c r="C35" s="8">
        <v>14000</v>
      </c>
      <c r="D35" s="9">
        <v>14000</v>
      </c>
      <c r="E35" s="9">
        <v>14000</v>
      </c>
      <c r="F35" s="23">
        <v>14000</v>
      </c>
    </row>
    <row r="36" spans="1:6" ht="12.75">
      <c r="A36" s="22" t="s">
        <v>13</v>
      </c>
      <c r="B36" s="6" t="s">
        <v>41</v>
      </c>
      <c r="C36" s="8">
        <v>3400</v>
      </c>
      <c r="D36" s="8">
        <v>3400</v>
      </c>
      <c r="E36" s="8">
        <v>3400</v>
      </c>
      <c r="F36" s="21">
        <v>3400</v>
      </c>
    </row>
    <row r="37" spans="1:6" ht="12.75">
      <c r="A37" s="22" t="s">
        <v>14</v>
      </c>
      <c r="B37" s="6" t="s">
        <v>42</v>
      </c>
      <c r="C37" s="8">
        <v>4770</v>
      </c>
      <c r="D37" s="9">
        <v>9270</v>
      </c>
      <c r="E37" s="9">
        <v>9270</v>
      </c>
      <c r="F37" s="23">
        <v>9270</v>
      </c>
    </row>
    <row r="38" spans="1:6" ht="12.75">
      <c r="A38" s="22" t="s">
        <v>13</v>
      </c>
      <c r="B38" s="6" t="s">
        <v>43</v>
      </c>
      <c r="C38" s="9">
        <v>0</v>
      </c>
      <c r="D38" s="9">
        <v>0</v>
      </c>
      <c r="E38" s="9">
        <v>0</v>
      </c>
      <c r="F38" s="23">
        <v>0</v>
      </c>
    </row>
    <row r="39" spans="1:6" ht="12.75">
      <c r="A39" s="22" t="s">
        <v>13</v>
      </c>
      <c r="B39" s="6" t="s">
        <v>44</v>
      </c>
      <c r="C39" s="9">
        <v>0</v>
      </c>
      <c r="D39" s="9">
        <v>0</v>
      </c>
      <c r="E39" s="9">
        <v>0</v>
      </c>
      <c r="F39" s="23">
        <v>0</v>
      </c>
    </row>
    <row r="40" spans="1:6" ht="12.75">
      <c r="A40" s="22" t="s">
        <v>17</v>
      </c>
      <c r="B40" s="6" t="s">
        <v>45</v>
      </c>
      <c r="C40" s="9">
        <v>0</v>
      </c>
      <c r="D40" s="9">
        <v>0</v>
      </c>
      <c r="E40" s="9">
        <v>0</v>
      </c>
      <c r="F40" s="23">
        <v>0</v>
      </c>
    </row>
    <row r="41" spans="1:6" ht="12.75">
      <c r="A41" s="22" t="s">
        <v>17</v>
      </c>
      <c r="B41" s="6" t="s">
        <v>46</v>
      </c>
      <c r="C41" s="9"/>
      <c r="D41" s="9"/>
      <c r="E41" s="9"/>
      <c r="F41" s="23"/>
    </row>
    <row r="42" spans="1:6" ht="12.75">
      <c r="A42" s="22" t="s">
        <v>13</v>
      </c>
      <c r="B42" s="6" t="s">
        <v>47</v>
      </c>
      <c r="C42" s="9">
        <v>1800</v>
      </c>
      <c r="D42" s="9">
        <v>1800</v>
      </c>
      <c r="E42" s="9">
        <v>1800</v>
      </c>
      <c r="F42" s="23">
        <v>1800</v>
      </c>
    </row>
    <row r="43" spans="1:6" ht="12.75">
      <c r="A43" s="22" t="s">
        <v>14</v>
      </c>
      <c r="B43" s="6" t="s">
        <v>48</v>
      </c>
      <c r="C43" s="8">
        <v>7100</v>
      </c>
      <c r="D43" s="8">
        <v>7100</v>
      </c>
      <c r="E43" s="8">
        <v>7100</v>
      </c>
      <c r="F43" s="21">
        <v>7100</v>
      </c>
    </row>
    <row r="44" spans="1:6" ht="12.75">
      <c r="A44" s="22" t="s">
        <v>38</v>
      </c>
      <c r="B44" s="6" t="s">
        <v>49</v>
      </c>
      <c r="C44" s="8">
        <v>1331</v>
      </c>
      <c r="D44" s="8">
        <v>1331</v>
      </c>
      <c r="E44" s="8">
        <v>1331</v>
      </c>
      <c r="F44" s="21">
        <v>1331</v>
      </c>
    </row>
    <row r="45" spans="1:6" ht="13.5" thickBot="1">
      <c r="A45" s="62" t="s">
        <v>50</v>
      </c>
      <c r="B45" s="63"/>
      <c r="C45" s="19">
        <f>SUM(C31:C44)</f>
        <v>59851</v>
      </c>
      <c r="D45" s="19">
        <f>SUM(D31:D44)</f>
        <v>75801</v>
      </c>
      <c r="E45" s="19">
        <f>SUM(E31:E44)</f>
        <v>75801</v>
      </c>
      <c r="F45" s="20">
        <f>SUM(F31:F44)</f>
        <v>75801</v>
      </c>
    </row>
    <row r="46" ht="13.5" thickBot="1"/>
    <row r="47" spans="1:6" ht="12.75">
      <c r="A47" s="59" t="s">
        <v>93</v>
      </c>
      <c r="B47" s="60"/>
      <c r="C47" s="60"/>
      <c r="D47" s="60"/>
      <c r="E47" s="60"/>
      <c r="F47" s="61"/>
    </row>
    <row r="48" spans="1:6" ht="12.75">
      <c r="A48" s="14" t="s">
        <v>25</v>
      </c>
      <c r="B48" s="1" t="s">
        <v>26</v>
      </c>
      <c r="C48" s="34">
        <v>2008</v>
      </c>
      <c r="D48" s="34">
        <v>2009</v>
      </c>
      <c r="E48" s="34">
        <v>2010</v>
      </c>
      <c r="F48" s="35">
        <v>2011</v>
      </c>
    </row>
    <row r="49" spans="1:6" ht="12.75">
      <c r="A49" s="14" t="s">
        <v>13</v>
      </c>
      <c r="B49" s="6" t="s">
        <v>31</v>
      </c>
      <c r="C49" s="2">
        <v>0</v>
      </c>
      <c r="D49" s="2">
        <v>0</v>
      </c>
      <c r="E49" s="2">
        <v>0</v>
      </c>
      <c r="F49" s="15">
        <v>0</v>
      </c>
    </row>
    <row r="50" spans="1:6" ht="12.75">
      <c r="A50" s="14" t="s">
        <v>13</v>
      </c>
      <c r="B50" s="1" t="s">
        <v>30</v>
      </c>
      <c r="C50" s="2">
        <v>0</v>
      </c>
      <c r="D50" s="2">
        <v>0</v>
      </c>
      <c r="E50" s="2">
        <v>0</v>
      </c>
      <c r="F50" s="15">
        <v>0</v>
      </c>
    </row>
    <row r="51" spans="1:6" ht="12.75">
      <c r="A51" s="14" t="s">
        <v>13</v>
      </c>
      <c r="B51" s="1" t="s">
        <v>29</v>
      </c>
      <c r="C51" s="2">
        <v>1300</v>
      </c>
      <c r="D51" s="2">
        <v>0</v>
      </c>
      <c r="E51" s="2">
        <v>0</v>
      </c>
      <c r="F51" s="15">
        <v>0</v>
      </c>
    </row>
    <row r="52" spans="1:6" ht="12.75">
      <c r="A52" s="14" t="s">
        <v>13</v>
      </c>
      <c r="B52" s="1" t="s">
        <v>28</v>
      </c>
      <c r="C52" s="2">
        <v>1500</v>
      </c>
      <c r="D52" s="2">
        <v>0</v>
      </c>
      <c r="E52" s="2">
        <v>0</v>
      </c>
      <c r="F52" s="15">
        <v>0</v>
      </c>
    </row>
    <row r="53" spans="1:6" ht="12.75">
      <c r="A53" s="14" t="s">
        <v>13</v>
      </c>
      <c r="B53" s="1" t="s">
        <v>27</v>
      </c>
      <c r="C53" s="2">
        <v>3100</v>
      </c>
      <c r="D53" s="2">
        <v>0</v>
      </c>
      <c r="E53" s="2">
        <v>0</v>
      </c>
      <c r="F53" s="15">
        <v>0</v>
      </c>
    </row>
    <row r="54" spans="1:6" ht="12.75">
      <c r="A54" s="14" t="s">
        <v>15</v>
      </c>
      <c r="B54" s="1" t="s">
        <v>16</v>
      </c>
      <c r="C54" s="2">
        <v>5000</v>
      </c>
      <c r="D54" s="2">
        <v>0</v>
      </c>
      <c r="E54" s="2">
        <v>0</v>
      </c>
      <c r="F54" s="15">
        <v>0</v>
      </c>
    </row>
    <row r="55" spans="1:6" ht="12.75">
      <c r="A55" s="14" t="s">
        <v>17</v>
      </c>
      <c r="B55" s="6" t="s">
        <v>18</v>
      </c>
      <c r="C55" s="2">
        <v>1300</v>
      </c>
      <c r="D55" s="2">
        <v>3300</v>
      </c>
      <c r="E55" s="2">
        <v>3300</v>
      </c>
      <c r="F55" s="15">
        <v>3300</v>
      </c>
    </row>
    <row r="56" spans="1:6" ht="12.75">
      <c r="A56" s="14" t="s">
        <v>17</v>
      </c>
      <c r="B56" s="6" t="s">
        <v>19</v>
      </c>
      <c r="C56" s="2">
        <v>5200</v>
      </c>
      <c r="D56" s="2">
        <v>12600</v>
      </c>
      <c r="E56" s="2">
        <v>12600</v>
      </c>
      <c r="F56" s="15">
        <v>12600</v>
      </c>
    </row>
    <row r="57" spans="1:6" ht="12.75">
      <c r="A57" s="14" t="s">
        <v>17</v>
      </c>
      <c r="B57" s="6" t="s">
        <v>20</v>
      </c>
      <c r="C57" s="2">
        <v>700</v>
      </c>
      <c r="D57" s="2">
        <v>1600</v>
      </c>
      <c r="E57" s="2">
        <v>1600</v>
      </c>
      <c r="F57" s="15">
        <v>1600</v>
      </c>
    </row>
    <row r="58" spans="1:6" ht="12.75">
      <c r="A58" s="14" t="s">
        <v>17</v>
      </c>
      <c r="B58" s="6" t="s">
        <v>21</v>
      </c>
      <c r="C58" s="2">
        <v>200</v>
      </c>
      <c r="D58" s="2">
        <v>400</v>
      </c>
      <c r="E58" s="2">
        <v>400</v>
      </c>
      <c r="F58" s="15">
        <v>400</v>
      </c>
    </row>
    <row r="59" spans="1:6" ht="12.75">
      <c r="A59" s="14" t="s">
        <v>17</v>
      </c>
      <c r="B59" s="6" t="s">
        <v>22</v>
      </c>
      <c r="C59" s="2">
        <v>1500</v>
      </c>
      <c r="D59" s="2">
        <v>3500</v>
      </c>
      <c r="E59" s="2">
        <v>3500</v>
      </c>
      <c r="F59" s="15">
        <v>3500</v>
      </c>
    </row>
    <row r="60" spans="1:6" ht="12.75">
      <c r="A60" s="14" t="s">
        <v>17</v>
      </c>
      <c r="B60" s="6" t="s">
        <v>23</v>
      </c>
      <c r="C60" s="2">
        <v>500</v>
      </c>
      <c r="D60" s="2">
        <v>1200</v>
      </c>
      <c r="E60" s="2">
        <v>1200</v>
      </c>
      <c r="F60" s="15">
        <v>1200</v>
      </c>
    </row>
    <row r="61" spans="1:6" ht="12.75">
      <c r="A61" s="14" t="s">
        <v>17</v>
      </c>
      <c r="B61" s="6" t="s">
        <v>24</v>
      </c>
      <c r="C61" s="2">
        <v>1700</v>
      </c>
      <c r="D61" s="2">
        <v>4000</v>
      </c>
      <c r="E61" s="2">
        <v>4000</v>
      </c>
      <c r="F61" s="15">
        <v>4000</v>
      </c>
    </row>
    <row r="62" spans="1:6" ht="13.5" thickBot="1">
      <c r="A62" s="62" t="s">
        <v>51</v>
      </c>
      <c r="B62" s="63"/>
      <c r="C62" s="19">
        <f>SUM(C49:C61)</f>
        <v>22000</v>
      </c>
      <c r="D62" s="19">
        <f>SUM(D49:D61)</f>
        <v>26600</v>
      </c>
      <c r="E62" s="19">
        <f>SUM(E49:E61)</f>
        <v>26600</v>
      </c>
      <c r="F62" s="20">
        <f>SUM(F49:F61)</f>
        <v>26600</v>
      </c>
    </row>
    <row r="63" ht="13.5" thickBot="1">
      <c r="A63" s="36" t="s">
        <v>94</v>
      </c>
    </row>
    <row r="64" spans="1:6" ht="12.75">
      <c r="A64" s="59" t="s">
        <v>8</v>
      </c>
      <c r="B64" s="60"/>
      <c r="C64" s="60"/>
      <c r="D64" s="60"/>
      <c r="E64" s="60"/>
      <c r="F64" s="61"/>
    </row>
    <row r="65" spans="1:6" ht="12.75">
      <c r="A65" s="14" t="s">
        <v>25</v>
      </c>
      <c r="B65" s="1" t="s">
        <v>26</v>
      </c>
      <c r="C65" s="34">
        <v>2008</v>
      </c>
      <c r="D65" s="34">
        <v>2009</v>
      </c>
      <c r="E65" s="34">
        <v>2010</v>
      </c>
      <c r="F65" s="35">
        <v>2011</v>
      </c>
    </row>
    <row r="66" spans="1:6" ht="12.75">
      <c r="A66" s="24" t="s">
        <v>13</v>
      </c>
      <c r="B66" s="10" t="s">
        <v>52</v>
      </c>
      <c r="C66" s="11">
        <v>41600</v>
      </c>
      <c r="D66" s="11">
        <v>41600</v>
      </c>
      <c r="E66" s="11">
        <v>41600</v>
      </c>
      <c r="F66" s="25">
        <v>41600</v>
      </c>
    </row>
    <row r="67" spans="1:6" ht="12.75">
      <c r="A67" s="24" t="s">
        <v>13</v>
      </c>
      <c r="B67" s="10" t="s">
        <v>53</v>
      </c>
      <c r="C67" s="11">
        <v>1816</v>
      </c>
      <c r="D67" s="11">
        <v>1816</v>
      </c>
      <c r="E67" s="11">
        <v>1816</v>
      </c>
      <c r="F67" s="25">
        <v>1816</v>
      </c>
    </row>
    <row r="68" spans="1:6" ht="12.75">
      <c r="A68" s="24" t="s">
        <v>13</v>
      </c>
      <c r="B68" s="10" t="s">
        <v>54</v>
      </c>
      <c r="C68" s="11">
        <v>7000</v>
      </c>
      <c r="D68" s="11">
        <v>7000</v>
      </c>
      <c r="E68" s="11">
        <v>7000</v>
      </c>
      <c r="F68" s="25">
        <v>7000</v>
      </c>
    </row>
    <row r="69" spans="1:6" ht="12.75">
      <c r="A69" s="24" t="s">
        <v>14</v>
      </c>
      <c r="B69" s="10" t="s">
        <v>55</v>
      </c>
      <c r="C69" s="11">
        <v>3700</v>
      </c>
      <c r="D69" s="11">
        <v>3700</v>
      </c>
      <c r="E69" s="11">
        <v>3700</v>
      </c>
      <c r="F69" s="25">
        <v>3700</v>
      </c>
    </row>
    <row r="70" spans="1:6" ht="12.75">
      <c r="A70" s="24" t="s">
        <v>14</v>
      </c>
      <c r="B70" s="10" t="s">
        <v>56</v>
      </c>
      <c r="C70" s="11"/>
      <c r="D70" s="11"/>
      <c r="E70" s="11"/>
      <c r="F70" s="25"/>
    </row>
    <row r="71" spans="1:6" ht="12.75">
      <c r="A71" s="24" t="s">
        <v>14</v>
      </c>
      <c r="B71" s="10" t="s">
        <v>57</v>
      </c>
      <c r="C71" s="11">
        <v>200</v>
      </c>
      <c r="D71" s="11">
        <v>200</v>
      </c>
      <c r="E71" s="11">
        <v>200</v>
      </c>
      <c r="F71" s="25">
        <v>200</v>
      </c>
    </row>
    <row r="72" spans="1:6" ht="12.75">
      <c r="A72" s="24" t="s">
        <v>17</v>
      </c>
      <c r="B72" s="10" t="s">
        <v>58</v>
      </c>
      <c r="C72" s="11">
        <v>8000</v>
      </c>
      <c r="D72" s="11">
        <v>8000</v>
      </c>
      <c r="E72" s="11">
        <v>8000</v>
      </c>
      <c r="F72" s="25">
        <v>8000</v>
      </c>
    </row>
    <row r="73" spans="1:6" ht="12.75">
      <c r="A73" s="24" t="s">
        <v>17</v>
      </c>
      <c r="B73" s="10" t="s">
        <v>59</v>
      </c>
      <c r="C73" s="11">
        <v>620</v>
      </c>
      <c r="D73" s="11">
        <v>620</v>
      </c>
      <c r="E73" s="11">
        <v>620</v>
      </c>
      <c r="F73" s="25">
        <v>620</v>
      </c>
    </row>
    <row r="74" spans="1:6" ht="12.75">
      <c r="A74" s="24" t="s">
        <v>17</v>
      </c>
      <c r="B74" s="10" t="s">
        <v>60</v>
      </c>
      <c r="C74" s="11">
        <v>6280</v>
      </c>
      <c r="D74" s="11">
        <v>6280</v>
      </c>
      <c r="E74" s="11">
        <v>6280</v>
      </c>
      <c r="F74" s="25">
        <v>6280</v>
      </c>
    </row>
    <row r="75" spans="1:6" ht="12.75">
      <c r="A75" s="24" t="s">
        <v>17</v>
      </c>
      <c r="B75" s="10" t="s">
        <v>61</v>
      </c>
      <c r="C75" s="11">
        <v>620</v>
      </c>
      <c r="D75" s="11">
        <v>620</v>
      </c>
      <c r="E75" s="11">
        <v>620</v>
      </c>
      <c r="F75" s="25">
        <v>620</v>
      </c>
    </row>
    <row r="76" spans="1:6" ht="12.75">
      <c r="A76" s="24" t="s">
        <v>17</v>
      </c>
      <c r="B76" s="10" t="s">
        <v>62</v>
      </c>
      <c r="C76" s="11">
        <v>10300</v>
      </c>
      <c r="D76" s="11">
        <v>10300</v>
      </c>
      <c r="E76" s="11">
        <v>10300</v>
      </c>
      <c r="F76" s="25">
        <v>10300</v>
      </c>
    </row>
    <row r="77" spans="1:6" ht="12.75">
      <c r="A77" s="24" t="s">
        <v>17</v>
      </c>
      <c r="B77" s="10" t="s">
        <v>63</v>
      </c>
      <c r="C77" s="11">
        <v>3000</v>
      </c>
      <c r="D77" s="11">
        <v>3000</v>
      </c>
      <c r="E77" s="11">
        <v>3000</v>
      </c>
      <c r="F77" s="25">
        <v>3000</v>
      </c>
    </row>
    <row r="78" spans="1:6" ht="12.75">
      <c r="A78" s="24" t="s">
        <v>17</v>
      </c>
      <c r="B78" s="10" t="s">
        <v>64</v>
      </c>
      <c r="C78" s="11">
        <v>9100</v>
      </c>
      <c r="D78" s="11">
        <v>9100</v>
      </c>
      <c r="E78" s="11">
        <v>9100</v>
      </c>
      <c r="F78" s="25">
        <v>9100</v>
      </c>
    </row>
    <row r="79" spans="1:6" ht="12.75">
      <c r="A79" s="24" t="s">
        <v>17</v>
      </c>
      <c r="B79" s="10" t="s">
        <v>65</v>
      </c>
      <c r="C79" s="11">
        <v>500</v>
      </c>
      <c r="D79" s="11">
        <v>500</v>
      </c>
      <c r="E79" s="11">
        <v>500</v>
      </c>
      <c r="F79" s="25">
        <v>500</v>
      </c>
    </row>
    <row r="80" spans="1:6" ht="12.75">
      <c r="A80" s="24" t="s">
        <v>17</v>
      </c>
      <c r="B80" s="10" t="s">
        <v>66</v>
      </c>
      <c r="C80" s="11">
        <v>4100</v>
      </c>
      <c r="D80" s="11">
        <v>4100</v>
      </c>
      <c r="E80" s="11">
        <v>4100</v>
      </c>
      <c r="F80" s="25">
        <v>4100</v>
      </c>
    </row>
    <row r="81" spans="1:6" ht="12.75">
      <c r="A81" s="24" t="s">
        <v>17</v>
      </c>
      <c r="B81" s="10" t="s">
        <v>67</v>
      </c>
      <c r="C81" s="11">
        <v>200</v>
      </c>
      <c r="D81" s="11">
        <v>200</v>
      </c>
      <c r="E81" s="11">
        <v>200</v>
      </c>
      <c r="F81" s="25">
        <v>200</v>
      </c>
    </row>
    <row r="82" spans="1:6" ht="12.75">
      <c r="A82" s="24" t="s">
        <v>17</v>
      </c>
      <c r="B82" s="10" t="s">
        <v>68</v>
      </c>
      <c r="C82" s="11"/>
      <c r="D82" s="11"/>
      <c r="E82" s="11"/>
      <c r="F82" s="25"/>
    </row>
    <row r="83" spans="1:6" ht="12.75">
      <c r="A83" s="24" t="s">
        <v>17</v>
      </c>
      <c r="B83" s="10" t="s">
        <v>69</v>
      </c>
      <c r="C83" s="11">
        <v>600</v>
      </c>
      <c r="D83" s="11">
        <v>600</v>
      </c>
      <c r="E83" s="11">
        <v>600</v>
      </c>
      <c r="F83" s="25">
        <v>600</v>
      </c>
    </row>
    <row r="84" spans="1:6" ht="12.75">
      <c r="A84" s="24" t="s">
        <v>38</v>
      </c>
      <c r="B84" s="10" t="s">
        <v>70</v>
      </c>
      <c r="C84" s="11">
        <v>300</v>
      </c>
      <c r="D84" s="11">
        <v>300</v>
      </c>
      <c r="E84" s="11">
        <v>300</v>
      </c>
      <c r="F84" s="25">
        <v>300</v>
      </c>
    </row>
    <row r="85" spans="1:6" ht="12.75">
      <c r="A85" s="24" t="s">
        <v>38</v>
      </c>
      <c r="B85" s="10" t="s">
        <v>71</v>
      </c>
      <c r="C85" s="11">
        <v>200</v>
      </c>
      <c r="D85" s="11">
        <v>200</v>
      </c>
      <c r="E85" s="11">
        <v>200</v>
      </c>
      <c r="F85" s="25">
        <v>200</v>
      </c>
    </row>
    <row r="86" spans="1:6" ht="12.75">
      <c r="A86" s="24" t="s">
        <v>72</v>
      </c>
      <c r="B86" s="10" t="s">
        <v>73</v>
      </c>
      <c r="C86" s="11">
        <v>1100</v>
      </c>
      <c r="D86" s="11">
        <v>1100</v>
      </c>
      <c r="E86" s="11">
        <v>1100</v>
      </c>
      <c r="F86" s="25">
        <v>1100</v>
      </c>
    </row>
    <row r="87" spans="1:6" ht="12.75">
      <c r="A87" s="24" t="s">
        <v>72</v>
      </c>
      <c r="B87" s="10" t="s">
        <v>74</v>
      </c>
      <c r="C87" s="11">
        <v>1500</v>
      </c>
      <c r="D87" s="11">
        <v>1500</v>
      </c>
      <c r="E87" s="11">
        <v>1500</v>
      </c>
      <c r="F87" s="25">
        <v>1500</v>
      </c>
    </row>
    <row r="88" spans="1:6" ht="12.75">
      <c r="A88" s="24" t="s">
        <v>72</v>
      </c>
      <c r="B88" s="10" t="s">
        <v>75</v>
      </c>
      <c r="C88" s="11">
        <v>400</v>
      </c>
      <c r="D88" s="11">
        <v>400</v>
      </c>
      <c r="E88" s="11">
        <v>400</v>
      </c>
      <c r="F88" s="25">
        <v>400</v>
      </c>
    </row>
    <row r="89" spans="1:6" ht="13.5" thickBot="1">
      <c r="A89" s="62" t="s">
        <v>76</v>
      </c>
      <c r="B89" s="63"/>
      <c r="C89" s="19">
        <f>SUM(C66:C88)</f>
        <v>101136</v>
      </c>
      <c r="D89" s="19">
        <f>SUM(D66:D88)</f>
        <v>101136</v>
      </c>
      <c r="E89" s="19">
        <f>SUM(E66:E88)</f>
        <v>101136</v>
      </c>
      <c r="F89" s="20">
        <f>SUM(F66:F88)</f>
        <v>101136</v>
      </c>
    </row>
    <row r="91" spans="1:6" ht="12.75">
      <c r="A91" s="51" t="s">
        <v>9</v>
      </c>
      <c r="B91" s="52"/>
      <c r="C91" s="52"/>
      <c r="D91" s="52"/>
      <c r="E91" s="52"/>
      <c r="F91" s="53"/>
    </row>
    <row r="92" spans="1:6" ht="12.75">
      <c r="A92" s="1" t="s">
        <v>25</v>
      </c>
      <c r="B92" s="1" t="s">
        <v>26</v>
      </c>
      <c r="C92" s="1">
        <v>2008</v>
      </c>
      <c r="D92" s="1">
        <v>2009</v>
      </c>
      <c r="E92" s="1">
        <v>2010</v>
      </c>
      <c r="F92" s="45">
        <v>2011</v>
      </c>
    </row>
    <row r="93" spans="1:6" ht="12.75">
      <c r="A93" s="37" t="s">
        <v>17</v>
      </c>
      <c r="B93" s="37" t="s">
        <v>79</v>
      </c>
      <c r="C93" s="37">
        <v>0</v>
      </c>
      <c r="D93" s="37">
        <v>0</v>
      </c>
      <c r="E93" s="37">
        <v>0</v>
      </c>
      <c r="F93" s="42">
        <v>0</v>
      </c>
    </row>
    <row r="94" spans="1:6" ht="12.75">
      <c r="A94" s="1" t="s">
        <v>17</v>
      </c>
      <c r="B94" s="1" t="s">
        <v>80</v>
      </c>
      <c r="C94" s="1">
        <v>800</v>
      </c>
      <c r="D94" s="1">
        <v>800</v>
      </c>
      <c r="E94" s="1">
        <v>800</v>
      </c>
      <c r="F94" s="43">
        <v>800</v>
      </c>
    </row>
    <row r="95" spans="1:6" ht="12.75">
      <c r="A95" s="1" t="s">
        <v>17</v>
      </c>
      <c r="B95" s="46" t="s">
        <v>81</v>
      </c>
      <c r="C95" s="46">
        <v>0</v>
      </c>
      <c r="D95" s="46">
        <v>0</v>
      </c>
      <c r="E95" s="46">
        <v>0</v>
      </c>
      <c r="F95" s="43">
        <v>0</v>
      </c>
    </row>
    <row r="96" spans="1:6" ht="12.75">
      <c r="A96" s="1" t="s">
        <v>17</v>
      </c>
      <c r="B96" s="47" t="s">
        <v>84</v>
      </c>
      <c r="C96" s="47">
        <v>700</v>
      </c>
      <c r="D96" s="47">
        <v>700</v>
      </c>
      <c r="E96" s="47">
        <v>700</v>
      </c>
      <c r="F96" s="42">
        <v>700</v>
      </c>
    </row>
    <row r="97" spans="1:6" ht="12.75">
      <c r="A97" s="1" t="s">
        <v>17</v>
      </c>
      <c r="B97" s="37" t="s">
        <v>82</v>
      </c>
      <c r="C97" s="37">
        <v>300</v>
      </c>
      <c r="D97" s="37">
        <v>300</v>
      </c>
      <c r="E97" s="37">
        <v>300</v>
      </c>
      <c r="F97" s="44">
        <v>300</v>
      </c>
    </row>
    <row r="98" spans="1:6" ht="12.75">
      <c r="A98" s="1" t="s">
        <v>17</v>
      </c>
      <c r="B98" s="1" t="s">
        <v>83</v>
      </c>
      <c r="C98" s="1">
        <v>500</v>
      </c>
      <c r="D98" s="1">
        <v>500</v>
      </c>
      <c r="E98" s="1">
        <v>500</v>
      </c>
      <c r="F98" s="45">
        <v>500</v>
      </c>
    </row>
    <row r="99" spans="1:6" ht="12.75">
      <c r="A99" s="1" t="s">
        <v>17</v>
      </c>
      <c r="B99" s="37" t="s">
        <v>85</v>
      </c>
      <c r="C99" s="37">
        <v>0</v>
      </c>
      <c r="D99" s="37">
        <v>0</v>
      </c>
      <c r="E99" s="37">
        <v>0</v>
      </c>
      <c r="F99" s="44">
        <v>0</v>
      </c>
    </row>
    <row r="100" spans="1:6" ht="12.75">
      <c r="A100" s="1" t="s">
        <v>17</v>
      </c>
      <c r="B100" s="1" t="s">
        <v>86</v>
      </c>
      <c r="C100" s="1">
        <v>600</v>
      </c>
      <c r="D100" s="1">
        <v>600</v>
      </c>
      <c r="E100" s="1">
        <v>600</v>
      </c>
      <c r="F100" s="45">
        <v>600</v>
      </c>
    </row>
    <row r="101" spans="1:6" ht="12.75">
      <c r="A101" s="54" t="s">
        <v>87</v>
      </c>
      <c r="B101" s="55"/>
      <c r="C101" s="3">
        <f>SUM(C93:C100)</f>
        <v>2900</v>
      </c>
      <c r="D101" s="3">
        <f>SUM(D93:D100)</f>
        <v>2900</v>
      </c>
      <c r="E101" s="3">
        <f>SUM(E93:E100)</f>
        <v>2900</v>
      </c>
      <c r="F101" s="3">
        <f>SUM(F93:F100)</f>
        <v>2900</v>
      </c>
    </row>
    <row r="102" spans="3:6" ht="12.75">
      <c r="C102" s="7"/>
      <c r="D102" s="7"/>
      <c r="E102" s="7"/>
      <c r="F102" s="7"/>
    </row>
    <row r="103" spans="3:6" ht="12.75">
      <c r="C103" s="7"/>
      <c r="D103" s="7"/>
      <c r="E103" s="7"/>
      <c r="F103" s="7"/>
    </row>
    <row r="105" spans="1:6" ht="15" customHeight="1">
      <c r="A105" s="4" t="s">
        <v>10</v>
      </c>
      <c r="B105" s="5" t="s">
        <v>88</v>
      </c>
      <c r="C105" s="5"/>
      <c r="D105" s="5"/>
      <c r="E105" s="5"/>
      <c r="F105" s="5"/>
    </row>
    <row r="106" spans="1:6" ht="12.75">
      <c r="A106" s="5"/>
      <c r="B106" s="5"/>
      <c r="C106" s="5"/>
      <c r="D106" s="5"/>
      <c r="E106" s="5"/>
      <c r="F106" s="5"/>
    </row>
    <row r="107" spans="3:6" ht="12.75">
      <c r="C107" s="7"/>
      <c r="D107" s="7"/>
      <c r="E107" s="7"/>
      <c r="F107" s="7"/>
    </row>
    <row r="108" ht="13.5" thickBot="1"/>
    <row r="109" spans="1:6" ht="12.75">
      <c r="A109" s="56" t="s">
        <v>32</v>
      </c>
      <c r="B109" s="57"/>
      <c r="C109" s="57"/>
      <c r="D109" s="57"/>
      <c r="E109" s="57"/>
      <c r="F109" s="58"/>
    </row>
    <row r="110" spans="1:6" ht="12.75">
      <c r="A110" s="48" t="s">
        <v>25</v>
      </c>
      <c r="B110" s="41" t="s">
        <v>26</v>
      </c>
      <c r="C110" s="34">
        <v>2008</v>
      </c>
      <c r="D110" s="34">
        <v>2009</v>
      </c>
      <c r="E110" s="34">
        <v>2010</v>
      </c>
      <c r="F110" s="34">
        <v>2011</v>
      </c>
    </row>
    <row r="111" spans="1:6" ht="12.75">
      <c r="A111" s="38" t="s">
        <v>13</v>
      </c>
      <c r="B111" s="39" t="s">
        <v>89</v>
      </c>
      <c r="C111" s="49">
        <v>39000</v>
      </c>
      <c r="D111" s="49">
        <v>39000</v>
      </c>
      <c r="E111" s="49">
        <v>39000</v>
      </c>
      <c r="F111" s="49">
        <v>39000</v>
      </c>
    </row>
    <row r="112" spans="1:6" ht="12.75">
      <c r="A112" s="40" t="s">
        <v>14</v>
      </c>
      <c r="B112" s="41" t="s">
        <v>89</v>
      </c>
      <c r="C112" s="2">
        <v>14900</v>
      </c>
      <c r="D112" s="2">
        <v>14900</v>
      </c>
      <c r="E112" s="2">
        <v>14900</v>
      </c>
      <c r="F112" s="2">
        <v>14900</v>
      </c>
    </row>
    <row r="113" spans="1:6" ht="12.75">
      <c r="A113" s="40" t="s">
        <v>17</v>
      </c>
      <c r="B113" s="41" t="s">
        <v>89</v>
      </c>
      <c r="C113" s="2">
        <v>44800</v>
      </c>
      <c r="D113" s="2">
        <v>44800</v>
      </c>
      <c r="E113" s="2">
        <v>44800</v>
      </c>
      <c r="F113" s="2">
        <v>44800</v>
      </c>
    </row>
    <row r="114" spans="1:6" ht="12.75">
      <c r="A114" s="38" t="s">
        <v>38</v>
      </c>
      <c r="B114" s="39" t="s">
        <v>91</v>
      </c>
      <c r="C114" s="49">
        <v>3800</v>
      </c>
      <c r="D114" s="49">
        <v>3800</v>
      </c>
      <c r="E114" s="49">
        <v>3800</v>
      </c>
      <c r="F114" s="49">
        <v>3800</v>
      </c>
    </row>
    <row r="115" spans="1:6" ht="12.75">
      <c r="A115" s="38" t="s">
        <v>12</v>
      </c>
      <c r="B115" s="39"/>
      <c r="C115" s="49">
        <v>3100</v>
      </c>
      <c r="D115" s="49">
        <v>3100</v>
      </c>
      <c r="E115" s="49">
        <v>3100</v>
      </c>
      <c r="F115" s="49">
        <v>3100</v>
      </c>
    </row>
    <row r="116" spans="1:6" ht="12.75">
      <c r="A116" s="51" t="s">
        <v>90</v>
      </c>
      <c r="B116" s="52"/>
      <c r="C116" s="2">
        <f>SUM(C111:C115)</f>
        <v>105600</v>
      </c>
      <c r="D116" s="2">
        <f>SUM(D111:D115)</f>
        <v>105600</v>
      </c>
      <c r="E116" s="2">
        <f>SUM(E111:E115)</f>
        <v>105600</v>
      </c>
      <c r="F116" s="2">
        <f>SUM(F111:F115)</f>
        <v>105600</v>
      </c>
    </row>
    <row r="117" ht="12.75">
      <c r="A117" s="36" t="s">
        <v>92</v>
      </c>
    </row>
  </sheetData>
  <mergeCells count="16">
    <mergeCell ref="A1:E1"/>
    <mergeCell ref="A27:B27"/>
    <mergeCell ref="A29:F29"/>
    <mergeCell ref="A45:B45"/>
    <mergeCell ref="A16:F16"/>
    <mergeCell ref="A22:B22"/>
    <mergeCell ref="A3:F3"/>
    <mergeCell ref="A24:F24"/>
    <mergeCell ref="A64:F64"/>
    <mergeCell ref="A89:B89"/>
    <mergeCell ref="A62:B62"/>
    <mergeCell ref="A47:F47"/>
    <mergeCell ref="A91:F91"/>
    <mergeCell ref="A101:B101"/>
    <mergeCell ref="A109:F109"/>
    <mergeCell ref="A116:B116"/>
  </mergeCells>
  <printOptions/>
  <pageMargins left="0.55" right="0.6" top="0.58" bottom="0.88" header="0" footer="0"/>
  <pageSetup fitToHeight="100" fitToWidth="1"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Københavns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stgard</dc:creator>
  <cp:keywords/>
  <dc:description/>
  <cp:lastModifiedBy>CI</cp:lastModifiedBy>
  <cp:lastPrinted>2007-04-16T14:41:14Z</cp:lastPrinted>
  <dcterms:created xsi:type="dcterms:W3CDTF">2007-04-07T16:18:21Z</dcterms:created>
  <dcterms:modified xsi:type="dcterms:W3CDTF">2007-04-16T14:41:53Z</dcterms:modified>
  <cp:category/>
  <cp:version/>
  <cp:contentType/>
  <cp:contentStatus/>
</cp:coreProperties>
</file>