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ksky-my.sharepoint.com/personal/d981_kk_dk/Documents/Arbejdsmiljø/Udvikling af journal/"/>
    </mc:Choice>
  </mc:AlternateContent>
  <xr:revisionPtr revIDLastSave="728" documentId="8_{E725216C-15E7-456D-A18B-68AFB6671174}" xr6:coauthVersionLast="47" xr6:coauthVersionMax="47" xr10:uidLastSave="{590BF49B-2479-48A0-9A0D-A5F718E8AE85}"/>
  <bookViews>
    <workbookView xWindow="-120" yWindow="-120" windowWidth="29040" windowHeight="17520" xr2:uid="{E9BE8B73-82C9-486F-9D34-FAA182D32134}"/>
  </bookViews>
  <sheets>
    <sheet name="Logbog" sheetId="12" r:id="rId1"/>
    <sheet name="Logbog eksempel" sheetId="15" r:id="rId2"/>
    <sheet name="Hierarki" sheetId="10" state="hidden" r:id="rId3"/>
    <sheet name="Lister" sheetId="3" state="hidden" r:id="rId4"/>
    <sheet name="Ark1" sheetId="4" state="hidden" r:id="rId5"/>
  </sheets>
  <definedNames>
    <definedName name="_1._Arbejde__der_indebærer_særlig_alvorlig_risiko_for_at_blive_begravet__at_synke_ned_eller_at_styrte_ned">Lister!#REF!</definedName>
    <definedName name="_10._Montering_og_demontering_af_tunge_præfabrikerede_elementer">Lister!#REF!</definedName>
    <definedName name="_11._Arbejde_nær_trafik">Lister!#REF!</definedName>
    <definedName name="_2._Arbejde__som_udsætter_arbejdstagerne_for_risikofyldte_kemiske_eller_biologiske_stoffer_og_materialer">Lister!#REF!</definedName>
    <definedName name="_3._Arbejde__der_udsætter_arbejdstagerne_for_ioniserende_stråling">Lister!#REF!</definedName>
    <definedName name="_4._Arbejde_i_nærheden_af_højspændingsledninger">Lister!#REF!</definedName>
    <definedName name="_5._Arbejde__der_indebærer_fare_for_drukning">Lister!#REF!</definedName>
    <definedName name="_6._Arbejde_i_brønde_og_tunneler_samt_underjordisk_arbejde">Lister!#REF!</definedName>
    <definedName name="_7._Arbejde_under_vand__til_hvilket_der_anvendes_dykkerudstyr">Lister!#REF!</definedName>
    <definedName name="_8._Arbejde_i_trykkammer">Lister!#REF!</definedName>
    <definedName name="_9._Arbejde__som_indebærer_anvendelse_af_sprængstoffer">Lister!#REF!</definedName>
    <definedName name="_xlnm._FilterDatabase" localSheetId="0" hidden="1">Logbog!$A$13:$K$66</definedName>
    <definedName name="_xlnm._FilterDatabase" localSheetId="1" hidden="1">'Logbog eksempel'!$A$13:$K$66</definedName>
    <definedName name="adgang">Hierarki!$D$82,Hierarki!$D$83,Hierarki!$D$84</definedName>
    <definedName name="adgang1">Hierarki!$D$109,Hierarki!$D$110,Hierarki!$D$111</definedName>
    <definedName name="adgangsveje">Hierarki!$D$124,Hierarki!$D$125,Hierarki!$D$126</definedName>
    <definedName name="affaldskurve">Hierarki!$D$55,Hierarki!$D$56,Hierarki!$D$57</definedName>
    <definedName name="afspærring">Hierarki!$D$118,Hierarki!$D$119,Hierarki!$D$120</definedName>
    <definedName name="Afvanding">Hierarki!$B$4,Hierarki!$B$5,Hierarki!$B$6,Hierarki!$B$7,Hierarki!$B$8,Hierarki!$B$9,Hierarki!$B$10,Hierarki!$B$11,Hierarki!$B$12,Hierarki!$B$13,Hierarki!$B$14,Hierarki!$B$15,Hierarki!$B$16,Hierarki!$B$17,Hierarki!$B$18</definedName>
    <definedName name="AfvandingB">Hierarki!$C$4,Hierarki!$C$5,Hierarki!$C$6,Hierarki!$C$7,Hierarki!$C$8,Hierarki!$C$9,Hierarki!$C$10,Hierarki!$C$11,Hierarki!$C$12,Hierarki!$C$13,Hierarki!$C$14,Hierarki!$C$15,Hierarki!$C$16,Hierarki!$C$17,Hierarki!$C$18</definedName>
    <definedName name="Arbejde_nær_trafik">Hierarki!$B$118,Hierarki!$B$119,Hierarki!$B$120,Hierarki!$B$121,Hierarki!$B$122,Hierarki!$B$123,Hierarki!$B$124,Hierarki!$B$125,Hierarki!$B$126,Hierarki!$B$127,Hierarki!$B$128,Hierarki!$B$129</definedName>
    <definedName name="Arbejde1">Hierarki!$B$118,Hierarki!$B$119,Hierarki!$B$120,Hierarki!$B$121,Hierarki!$B$122,Hierarki!$B$123,Hierarki!$B$124,Hierarki!$B$125,Hierarki!$B$126,Hierarki!$B$127,Hierarki!$B$128,Hierarki!$B$129</definedName>
    <definedName name="ArbejdeB">Hierarki!$C$118,Hierarki!$C$119,Hierarki!$C$120,Hierarki!$C$121,Hierarki!$C$122,Hierarki!$C$123,Hierarki!$C$124,Hierarki!$C$125,Hierarki!$C$126,Hierarki!$C$127,Hierarki!$C$128,Hierarki!$C$129</definedName>
    <definedName name="Belysning">Hierarki!$B$19,Hierarki!$B$20,Hierarki!$B$21,Hierarki!$B$22,Hierarki!$B$23,Hierarki!$B$24,Hierarki!$B$25,Hierarki!$B$26,Hierarki!$B$27,Hierarki!$B$28,Hierarki!$B$29,Hierarki!$B$30</definedName>
    <definedName name="Belysning1">Hierarki!$B$19,Hierarki!$B$20,Hierarki!$B$21,Hierarki!$B$22,Hierarki!$B$23,Hierarki!$B$24,Hierarki!$B$25,Hierarki!$B$26,Hierarki!$B$27,Hierarki!$B$28,Hierarki!$B$29,Hierarki!$B$30</definedName>
    <definedName name="Belysning2">Hierarki!$D$22,Hierarki!$D$23,Hierarki!$D$24</definedName>
    <definedName name="belysning3">Hierarki!$D$100,Hierarki!$D$101,Hierarki!$D$102</definedName>
    <definedName name="BelysningB">Hierarki!$C$19,Hierarki!$C$20,Hierarki!$C$21,Hierarki!$C$22,Hierarki!$C$23,Hierarki!$C$24,Hierarki!$C$25,Hierarki!$C$26,Hierarki!$C$27,Hierarki!$C$30,Hierarki!$C$29,Hierarki!#REF!</definedName>
    <definedName name="Belægning">Hierarki!$B$31,Hierarki!$B$32,Hierarki!$B$33,Hierarki!$B$34,Hierarki!$B$35,Hierarki!$B$36,Hierarki!$B$37,Hierarki!$B$38,Hierarki!$B$39,Hierarki!$B$40,Hierarki!$B$41,Hierarki!$B$42</definedName>
    <definedName name="Belægning_underlag">Hierarki!$B$31,Hierarki!$B$32,Hierarki!$B$33,Hierarki!$B$34,Hierarki!$B$35,Hierarki!$B$36,Hierarki!$B$37,Hierarki!$B$38,Hierarki!$B$40,Hierarki!$B$39,Hierarki!$B$41,Hierarki!$B$42</definedName>
    <definedName name="BelægningB">Hierarki!$C$31,Hierarki!$C$32,Hierarki!$C$33,Hierarki!$C$34,Hierarki!$C$35,Hierarki!$C$36,Hierarki!$C$37,Hierarki!$C$38,Hierarki!$C$39,Hierarki!$C$40,Hierarki!$C$41,Hierarki!$C$42</definedName>
    <definedName name="beskyttelsesniveau">Hierarki!$D$121,Hierarki!$D$122,Hierarki!$D$123</definedName>
    <definedName name="bolværk">Hierarki!$D$49,Hierarki!$D$50,Hierarki!$D$51</definedName>
    <definedName name="borde">Hierarki!$D$58,Hierarki!$D$59,Hierarki!$D$60</definedName>
    <definedName name="broreparation">Hierarki!$D$43,Hierarki!$D$44,Hierarki!$D$45</definedName>
    <definedName name="Brønde">Hierarki!$D$4,Hierarki!$D$5,Hierarki!$D$6</definedName>
    <definedName name="Bygværk">Hierarki!$B$43+Hierarki!$B$44,Hierarki!$B$45,Hierarki!$B$46,Hierarki!$B$47,Hierarki!$B$48,Hierarki!$B$49,Hierarki!$B$50,Hierarki!$B$51,Hierarki!$B$52,Hierarki!$B$53,Hierarki!$B$54</definedName>
    <definedName name="Bygværk1">Hierarki!$B$43,Hierarki!$B$44,Hierarki!$B$45,Hierarki!$B$46,Hierarki!$B$47,Hierarki!$B$48,Hierarki!$B$49,Hierarki!$B$50,Hierarki!$B$51,Hierarki!$B$52,Hierarki!$B$53,Hierarki!$B$54</definedName>
    <definedName name="BygværkB">Hierarki!$C$43,Hierarki!$C$44,Hierarki!$C$45,Hierarki!$C$46,Hierarki!$C$47,Hierarki!$C$48,Hierarki!$C$49,Hierarki!$C$50,Hierarki!$C$51,Hierarki!$C$52,Hierarki!$C$53,Hierarki!$C$54</definedName>
    <definedName name="Byinventar">Hierarki!$B$55,Hierarki!$B$56,Hierarki!$B$57,Hierarki!$B$58,Hierarki!$B$59,Hierarki!$B$60,Hierarki!$B$61,Hierarki!$B$62,Hierarki!$B$63,Hierarki!$B$64,Hierarki!$B$65,Hierarki!$B$66,Hierarki!$B$67,Hierarki!$B$68,Hierarki!$B$69,Hierarki!$B$70,Hierarki!$B$71,Hierarki!$B$72</definedName>
    <definedName name="Byinventar1">Hierarki!$B$55,Hierarki!$B$56,Hierarki!$B$57,Hierarki!$B$58,Hierarki!$B$59,Hierarki!$B$60,Hierarki!$B$61,Hierarki!$B$62,Hierarki!$B$63,Hierarki!$B$64,Hierarki!$B$65,Hierarki!$B$66,Hierarki!$B$67,Hierarki!$B$68,Hierarki!$B$69,Hierarki!$B$70,Hierarki!$B$71,Hierarki!$B$72</definedName>
    <definedName name="ByinventarB">Hierarki!$C$55,Hierarki!$C$56,Hierarki!$C$57,Hierarki!$C$58,Hierarki!$C$59,Hierarki!$C$61,Hierarki!$C$60,Hierarki!$C$62,Hierarki!$C$64,Hierarki!$C$65,Hierarki!$C$63,Hierarki!$C$66,Hierarki!$C$68,Hierarki!$C$67,Hierarki!$C$69,Hierarki!$C$70,Hierarki!$C$71,Hierarki!$C$72</definedName>
    <definedName name="dybe">Hierarki!$D$127,Hierarki!$D$128,Hierarki!$D$129</definedName>
    <definedName name="faldunderlag">Hierarki!$D$34,Hierarki!$D$35,Hierarki!$D$36</definedName>
    <definedName name="grille">Hierarki!$D$70,Hierarki!$D$71,Hierarki!$D$72</definedName>
    <definedName name="Gronne_elementer1">Hierarki!$B$73,Hierarki!$B$74,Hierarki!$B$75,Hierarki!$B$76,Hierarki!$B$77,Hierarki!$B$78,Hierarki!$B$79,Hierarki!$B$80,Hierarki!$B$81,Hierarki!$B$82,Hierarki!$B$83,Hierarki!$B$84,Hierarki!$B$85,Hierarki!$B$86,Hierarki!$B$87,Hierarki!$B$88,Hierarki!$B$89,Hierarki!$B$90,Hierarki!$B$91,Hierarki!$B$92,Hierarki!$B$93,Hierarki!$B$94,Hierarki!$B$95,Hierarki!$B$96</definedName>
    <definedName name="GronneB">Hierarki!$C$73,Hierarki!$C$74,Hierarki!$C$75,Hierarki!$C$76,Hierarki!$C$77,Hierarki!$C$78,Hierarki!$C$79,Hierarki!$C$80,Hierarki!$C$81,Hierarki!$C$82,Hierarki!$C$83,Hierarki!$C$84,Hierarki!$C$85,Hierarki!$C$86,Hierarki!$C$87,Hierarki!$C$88,Hierarki!$C$89,Hierarki!$C$90,Hierarki!$C$91,Hierarki!$C$92,Hierarki!$C$93,Hierarki!$C$94,Hierarki!$C$95,Hierarki!$C$96</definedName>
    <definedName name="Grønne_elementer">Hierarki!$B$73,Hierarki!$B$74,Hierarki!$B$75,Hierarki!$B$76,Hierarki!$B$77,Hierarki!$B$78,Hierarki!$B$79,Hierarki!$B$80,Hierarki!$B$81,Hierarki!$B$82,Hierarki!$B$83,Hierarki!$B$84,Hierarki!$B$85,Hierarki!$B$86,Hierarki!$B$87,Hierarki!$B$88,Hierarki!$B$89,Hierarki!$B$90,Hierarki!$B$91,Hierarki!$B$92,Hierarki!$B$93,Hierarki!$B$94,Hierarki!$B$95,Hierarki!$B$96</definedName>
    <definedName name="Hovedkategori">Hierarki!$B$4,Hierarki!$B$5,Hierarki!$B$6,Hierarki!$B$7,Hierarki!$B$8,Hierarki!$B$9,Hierarki!$B$10,Hierarki!$B$11,Hierarki!$B$12,Hierarki!$B$13,Hierarki!$B$14,Hierarki!$B$15,Hierarki!$B$16,Hierarki!$B$17,Hierarki!$B$18</definedName>
    <definedName name="Hovedkategori1">Hierarki!$B$4,Hierarki!$B$5,Hierarki!$B$6,Hierarki!$B$7,Hierarki!$B$8,Hierarki!$B$9,Hierarki!$B$10,Hierarki!$B$11,Hierarki!$B$12,Hierarki!$B$13,Hierarki!$B$14,Hierarki!$B$15,Hierarki!$B$16,Hierarki!$B$17,Hierarki!$B$18,Hierarki!$B$20,Hierarki!$B$19,Hierarki!$B$21,Hierarki!$B$23,Hierarki!$B$22,Hierarki!$B$24,Hierarki!$B$25,Hierarki!$B$27,Hierarki!$B$26,Hierarki!$B$28,Hierarki!$B$29,Hierarki!$B$30,Hierarki!$B$31,Hierarki!$B$32,Hierarki!$B$33,Hierarki!$B$34,Hierarki!$B$35,Hierarki!$B$36,Hierarki!$B$37,Hierarki!$B$38,Hierarki!$B$39,Hierarki!$B$40,Hierarki!$B$41,Hierarki!$B$42,Hierarki!$B$43,Hierarki!$B$44,Hierarki!$B$45,Hierarki!$B$46,Hierarki!$B$47,Hierarki!$B$48,Hierarki!$B$50,Hierarki!$B$52,Hierarki!$B$49,Hierarki!$B$51,Hierarki!$B$53,Hierarki!$B$55,Hierarki!$B$54,Hierarki!$B$56,Hierarki!$B$57,Hierarki!$B$58,Hierarki!$B$59,Hierarki!$B$60,Hierarki!$B$61,Hierarki!$B$62,Hierarki!$B$63,Hierarki!$B$65,Hierarki!$B$64,Hierarki!$B$66,Hierarki!$B$67,Hierarki!$B$68,Hierarki!$B$70,Hierarki!$B$69,Hierarki!$B$71,Hierarki!$B$72,Hierarki!$B$73,Hierarki!$B$74,Hierarki!$B$75,Hierarki!$B$76,Hierarki!$B$78,Hierarki!$B$77,Hierarki!$B$79,Hierarki!$B$80,Hierarki!$B$81,Hierarki!$B$83,Hierarki!$B$82,Hierarki!$B$84,Hierarki!$B$85,Hierarki!$B$86,Hierarki!$B$87,Hierarki!$B$88,Hierarki!$B$89,Hierarki!$B$90,Hierarki!$B$91,Hierarki!$B$93,Hierarki!$B$92,Hierarki!$B$94,Hierarki!$B$95,Hierarki!$B$96,Hierarki!$B$97,Hierarki!$B$98,Hierarki!$B$100,Hierarki!$B$99,Hierarki!$B$101,Hierarki!$B$102,Hierarki!$B$103,Hierarki!$B$105,Hierarki!$B$104,Hierarki!$B$106,Hierarki!$B$107,Hierarki!$B$108,Hierarki!$B$109,Hierarki!$B$110,Hierarki!$B$111,Hierarki!$B$112,Hierarki!$B$113,Hierarki!$B$114,Hierarki!$B$115,Hierarki!$B$116,Hierarki!$B$117,Hierarki!$B$118,Hierarki!$B$119,Hierarki!$B$121,Hierarki!$B$120,Hierarki!$B$122,Hierarki!$B$123,Hierarki!$B$124,Hierarki!$B$125,Hierarki!$B$126,Hierarki!$B$127,Hierarki!$B$129,Hierarki!$B$128,Hierarki!$B$130,Hierarki!$B$131,Hierarki!$B$132,Hierarki!$B$133,Hierarki!$B$134,Hierarki!$B$135,Hierarki!$B$136,Hierarki!$B$137,Hierarki!$B$138,Hierarki!$B$139,Hierarki!$B$3</definedName>
    <definedName name="højt">Hierarki!$D$91,Hierarki!$D$92,Hierarki!$D$93</definedName>
    <definedName name="kemiske">Hierarki!$D$31,Hierarki!$D$32,Hierarki!$D$33</definedName>
    <definedName name="kunst">Hierarki!$D$37,Hierarki!$D$38,Hierarki!$D$39</definedName>
    <definedName name="kørsel">Hierarki!$D$46,Hierarki!$D$47,Hierarki!$D$48</definedName>
    <definedName name="Ledninger">Hierarki!$D$19,Hierarki!$D$20,Hierarki!$D$21</definedName>
    <definedName name="ledninger1">Hierarki!$D$97,Hierarki!$D$98,Hierarki!$D$99</definedName>
    <definedName name="legeredskaber">Hierarki!$D$67,Hierarki!$D$68,Hierarki!$D$69</definedName>
    <definedName name="luftledninger">Hierarki!$D$25,Hierarki!$D$26,Hierarki!$D$27</definedName>
    <definedName name="luftledninger1">Hierarki!$D$103,Hierarki!$D$104,Hierarki!$D$105</definedName>
    <definedName name="nedstyrtning">Hierarki!$D$52,Hierarki!$D$53,Hierarki!$D$54</definedName>
    <definedName name="Overløb">Hierarki!$D$16,Hierarki!$D$17,Hierarki!$D$18</definedName>
    <definedName name="oversvommelse1">Hierarki!$D$13,Hierarki!$D$14,Hierarki!$D$15</definedName>
    <definedName name="oversvommelse2">Hierarki!$D$130,Hierarki!$D$131,Hierarki!$D$132</definedName>
    <definedName name="oversvommelse3">Hierarki!$D$133,Hierarki!$D$134,Hierarki!$D$135</definedName>
    <definedName name="oversvommelse4">Hierarki!$D$139,Hierarki!$D$140,Hierarki!$D$141</definedName>
    <definedName name="oversvommelse5">Hierarki!$D$142,Hierarki!$D$143,Hierarki!$D$144</definedName>
    <definedName name="plinte">Hierarki!$D$61,Hierarki!$D$62,Hierarki!$D$63</definedName>
    <definedName name="Pumpebrønd">Hierarki!$D$10,Hierarki!$D$11,Hierarki!$D$12</definedName>
    <definedName name="Renhold">Hierarki!$B$106,Hierarki!$B$107,Hierarki!$B$108,Hierarki!$B$109,Hierarki!$B$110,Hierarki!$B$111,Hierarki!$B$112,Hierarki!$B$113,Hierarki!$B$114,Hierarki!$B$115,Hierarki!$B$116,Hierarki!$B$117</definedName>
    <definedName name="Renhold1">Hierarki!$B$106,Hierarki!$B$107,Hierarki!$B$108,Hierarki!$B$109,Hierarki!$B$110,Hierarki!$B$111,Hierarki!$B$112,Hierarki!$B$113,Hierarki!$B$114,Hierarki!$B$115,Hierarki!$B$116,Hierarki!$B$117</definedName>
    <definedName name="renhold2">Hierarki!$D$112,Hierarki!$D$113,Hierarki!$D$114</definedName>
    <definedName name="renhold3">Hierarki!$D$115,Hierarki!$D$116,Hierarki!$D$117</definedName>
    <definedName name="renhold4">Hierarki!$D$145,Hierarki!$D$146,Hierarki!$D$147</definedName>
    <definedName name="RenholdB">Hierarki!$C$106,Hierarki!$C$107,Hierarki!$C$108,Hierarki!$C$109,Hierarki!$C$110,Hierarki!$C$111,Hierarki!$C$112,Hierarki!$C$113,Hierarki!$C$114,Hierarki!$C$115,Hierarki!$C$116,Hierarki!$C$118</definedName>
    <definedName name="Riste">Hierarki!$D$7,Hierarki!$D$8,Hierarki!$D$9</definedName>
    <definedName name="SFA">Lister!#REF!</definedName>
    <definedName name="solceller">Hierarki!$D$28,Hierarki!$D$29,Hierarki!$D$30</definedName>
    <definedName name="springvand">Hierarki!$D$136,Hierarki!$D$137,Hierarki!$D$138</definedName>
    <definedName name="støjvæg">Hierarki!$D$64,Hierarki!$D$65,Hierarki!$D$66</definedName>
    <definedName name="Tekniske_installationer">Hierarki!$B$97,Hierarki!$B$98,Hierarki!$B$99,Hierarki!$B$100,Hierarki!$B$101,Hierarki!$B$102,Hierarki!$B$103,Hierarki!$B$104,Hierarki!$B$105</definedName>
    <definedName name="Tekniske1">Hierarki!$B$97,Hierarki!$B$98,Hierarki!$B$99,Hierarki!$B$100,Hierarki!$B$101,Hierarki!$B$102,Hierarki!$B$103,Hierarki!$B$104,Hierarki!$B$105</definedName>
    <definedName name="TekniskeB">Hierarki!$C$97,Hierarki!$C$98,Hierarki!$C$99,Hierarki!$C$100,Hierarki!$C$101,Hierarki!$C$102,Hierarki!$C$103,Hierarki!$C$104,Hierarki!$C$105</definedName>
    <definedName name="Toiletter1">Hierarki!$B$148,Hierarki!$B$149,Hierarki!$B$150,Hierarki!$B$151,Hierarki!$B$152,Hierarki!$B$153</definedName>
    <definedName name="ToiletterB">Hierarki!$C$148:$C$153</definedName>
    <definedName name="træer">Hierarki!$D$73,Hierarki!$D$74,Hierarki!$D$75</definedName>
    <definedName name="træer1">Hierarki!$D$76,Hierarki!$D$78,Hierarki!$D$77</definedName>
    <definedName name="træer2">Hierarki!$D$79,Hierarki!$D$80,Hierarki!$D$81</definedName>
    <definedName name="tunge">Hierarki!$D$40,Hierarki!$D$41,Hierarki!$D$42</definedName>
    <definedName name="tømning">Hierarki!$D$106,Hierarki!$D$107,Hierarki!$D$108</definedName>
    <definedName name="udskiftning">Hierarki!$D$151,Hierarki!$D$152,Hierarki!$D$153</definedName>
    <definedName name="VandindsallationerB">Hierarki!$C$130,Hierarki!$C$131,Hierarki!$C$132,Hierarki!$C$133,Hierarki!$C$134,Hierarki!$C$135,Hierarki!$C$136,Hierarki!$C$137,Hierarki!$C$138</definedName>
    <definedName name="Vandindstallationer">Hierarki!$B$130,Hierarki!$B$131,Hierarki!$B$132,Hierarki!$B$133,Hierarki!$B$134,Hierarki!$B$135,Hierarki!$B$136,Hierarki!$B$137,Hierarki!$B$138</definedName>
    <definedName name="Vandinstallationer1">Hierarki!$B$130,Hierarki!$B$131,Hierarki!$B$132,Hierarki!$B$133,Hierarki!$B$134,Hierarki!$B$135,Hierarki!$B$136,Hierarki!$B$137,Hierarki!$B$138</definedName>
    <definedName name="Vandløb1">Hierarki!$B$139,Hierarki!$B$140,Hierarki!$B$141,Hierarki!$B$142,Hierarki!$B$143,Hierarki!$B$144,Hierarki!$B$145,Hierarki!$B$146,Hierarki!$B$147</definedName>
    <definedName name="VandløbB">Hierarki!$C$139,Hierarki!$C$140,Hierarki!$C$141,Hierarki!$C$142,Hierarki!$C$144,Hierarki!$C$143,Hierarki!$C$145,Hierarki!$C$146,Hierarki!$C$147</definedName>
    <definedName name="vedligehold">Hierarki!$D$85,Hierarki!$D$86,Hierarki!$D$87</definedName>
    <definedName name="vedligehold1">Hierarki!$D$88,Hierarki!$D$89,Hierarki!$D$90</definedName>
    <definedName name="vedligehold2">Hierarki!$D$94,Hierarki!$D$95,Hierarki!$D$96</definedName>
    <definedName name="vedligeholdelse">Hierarki!$D$148,Hierarki!$D$149,Hierarki!$D$150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0" l="1" a="1"/>
  <c r="F4" i="10" s="1"/>
  <c r="G4" i="10" s="1" a="1"/>
  <c r="G4" i="10" s="1"/>
  <c r="V4" i="10" a="1"/>
  <c r="V4" i="10" s="1"/>
  <c r="W4" i="10" s="1" a="1"/>
  <c r="W4" i="10" s="1"/>
  <c r="G17" i="10" a="1"/>
  <c r="G17" i="10" s="1"/>
  <c r="G18" i="10" a="1"/>
  <c r="G18" i="10" s="1"/>
  <c r="G19" i="10" a="1"/>
  <c r="G19" i="10" s="1"/>
  <c r="G20" i="10" a="1"/>
  <c r="G20" i="10" s="1"/>
  <c r="G21" i="10" a="1"/>
  <c r="G21" i="10" s="1"/>
  <c r="G22" i="10" a="1"/>
  <c r="G22" i="10" s="1"/>
  <c r="G23" i="10" a="1"/>
  <c r="G23" i="10" s="1"/>
  <c r="G24" i="10" a="1"/>
  <c r="G24" i="10" s="1"/>
  <c r="G25" i="10" a="1"/>
  <c r="G25" i="10" s="1"/>
  <c r="G26" i="10" a="1"/>
  <c r="G26" i="10" s="1"/>
  <c r="G27" i="10" a="1"/>
  <c r="G27" i="10" s="1"/>
  <c r="G28" i="10" a="1"/>
  <c r="G28" i="10" s="1"/>
  <c r="G29" i="10" a="1"/>
  <c r="G29" i="10" s="1"/>
  <c r="G30" i="10" a="1"/>
  <c r="G30" i="10" s="1"/>
  <c r="G31" i="10" a="1"/>
  <c r="G31" i="10" s="1"/>
  <c r="G32" i="10" a="1"/>
  <c r="G32" i="10" s="1"/>
  <c r="G33" i="10" a="1"/>
  <c r="G33" i="10" s="1"/>
  <c r="G34" i="10" a="1"/>
  <c r="G34" i="10" s="1"/>
  <c r="G35" i="10" a="1"/>
  <c r="G35" i="10" s="1"/>
  <c r="G36" i="10" a="1"/>
  <c r="G36" i="10" s="1"/>
  <c r="W68" i="10" a="1"/>
  <c r="W68" i="10" s="1"/>
  <c r="W69" i="10" a="1"/>
  <c r="W69" i="10" s="1"/>
  <c r="W70" i="10" a="1"/>
  <c r="W70" i="10" s="1"/>
  <c r="W71" i="10" a="1"/>
  <c r="W71" i="10" s="1"/>
  <c r="W72" i="10" a="1"/>
  <c r="W72" i="10" s="1"/>
  <c r="W73" i="10" a="1"/>
  <c r="W73" i="10" s="1"/>
  <c r="W74" i="10" a="1"/>
  <c r="W74" i="10" s="1"/>
  <c r="W75" i="10" a="1"/>
  <c r="W75" i="10" s="1"/>
  <c r="W76" i="10" a="1"/>
  <c r="W76" i="10" s="1"/>
  <c r="W77" i="10" a="1"/>
  <c r="W77" i="10" s="1"/>
  <c r="W78" i="10" a="1"/>
  <c r="W78" i="10" s="1"/>
  <c r="W79" i="10" a="1"/>
  <c r="W79" i="10" s="1"/>
  <c r="W80" i="10" a="1"/>
  <c r="W80" i="10" s="1"/>
  <c r="W81" i="10" a="1"/>
  <c r="W81" i="10" s="1"/>
  <c r="W82" i="10" a="1"/>
  <c r="W82" i="10" s="1"/>
  <c r="W83" i="10" a="1"/>
  <c r="W83" i="10" s="1"/>
  <c r="W84" i="10" a="1"/>
  <c r="W84" i="10" s="1"/>
  <c r="W85" i="10" a="1"/>
  <c r="W85" i="10" s="1"/>
  <c r="W86" i="10" a="1"/>
  <c r="W86" i="10" s="1"/>
  <c r="W87" i="10" a="1"/>
  <c r="W87" i="10" s="1"/>
  <c r="W88" i="10" a="1"/>
  <c r="W88" i="10" s="1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51" i="12"/>
  <c r="B52" i="12"/>
  <c r="B53" i="12"/>
  <c r="B54" i="12"/>
  <c r="B55" i="12"/>
  <c r="B56" i="12"/>
  <c r="B57" i="12"/>
  <c r="B58" i="12"/>
  <c r="B59" i="12"/>
  <c r="B60" i="12"/>
  <c r="B61" i="12"/>
  <c r="B62" i="12"/>
  <c r="B63" i="12"/>
  <c r="B64" i="12"/>
  <c r="B65" i="12"/>
  <c r="B66" i="12"/>
  <c r="B15" i="12"/>
  <c r="W61" i="10" l="1" a="1"/>
  <c r="W61" i="10" s="1"/>
  <c r="W45" i="10" a="1"/>
  <c r="W45" i="10" s="1"/>
  <c r="W52" i="10" a="1"/>
  <c r="W52" i="10" s="1"/>
  <c r="W28" i="10" a="1"/>
  <c r="W28" i="10" s="1"/>
  <c r="G16" i="10" a="1"/>
  <c r="G16" i="10" s="1"/>
  <c r="G12" i="10" a="1"/>
  <c r="G12" i="10" s="1"/>
  <c r="G8" i="10" a="1"/>
  <c r="G8" i="10" s="1"/>
  <c r="W66" i="10" a="1"/>
  <c r="W66" i="10" s="1"/>
  <c r="W58" i="10" a="1"/>
  <c r="W58" i="10" s="1"/>
  <c r="W50" i="10" a="1"/>
  <c r="W50" i="10" s="1"/>
  <c r="W42" i="10" a="1"/>
  <c r="W42" i="10" s="1"/>
  <c r="W35" i="10" a="1"/>
  <c r="W35" i="10" s="1"/>
  <c r="W31" i="10" a="1"/>
  <c r="W31" i="10" s="1"/>
  <c r="W27" i="10" a="1"/>
  <c r="W27" i="10" s="1"/>
  <c r="W23" i="10" a="1"/>
  <c r="W23" i="10" s="1"/>
  <c r="W19" i="10" a="1"/>
  <c r="W19" i="10" s="1"/>
  <c r="W15" i="10" a="1"/>
  <c r="W15" i="10" s="1"/>
  <c r="W11" i="10" a="1"/>
  <c r="W11" i="10" s="1"/>
  <c r="W7" i="10" a="1"/>
  <c r="W7" i="10" s="1"/>
  <c r="W65" i="10" a="1"/>
  <c r="W65" i="10" s="1"/>
  <c r="W57" i="10" a="1"/>
  <c r="W57" i="10" s="1"/>
  <c r="W49" i="10" a="1"/>
  <c r="W49" i="10" s="1"/>
  <c r="W41" i="10" a="1"/>
  <c r="W41" i="10" s="1"/>
  <c r="G7" i="10" a="1"/>
  <c r="G7" i="10" s="1"/>
  <c r="W53" i="10" a="1"/>
  <c r="W53" i="10" s="1"/>
  <c r="W37" i="10" a="1"/>
  <c r="W37" i="10" s="1"/>
  <c r="W60" i="10" a="1"/>
  <c r="W60" i="10" s="1"/>
  <c r="W44" i="10" a="1"/>
  <c r="W44" i="10" s="1"/>
  <c r="W36" i="10" a="1"/>
  <c r="W36" i="10" s="1"/>
  <c r="W32" i="10" a="1"/>
  <c r="W32" i="10" s="1"/>
  <c r="W24" i="10" a="1"/>
  <c r="W24" i="10" s="1"/>
  <c r="W20" i="10" a="1"/>
  <c r="W20" i="10" s="1"/>
  <c r="W16" i="10" a="1"/>
  <c r="W16" i="10" s="1"/>
  <c r="W12" i="10" a="1"/>
  <c r="W12" i="10" s="1"/>
  <c r="W8" i="10" a="1"/>
  <c r="W8" i="10" s="1"/>
  <c r="W67" i="10" a="1"/>
  <c r="W67" i="10" s="1"/>
  <c r="W59" i="10" a="1"/>
  <c r="W59" i="10" s="1"/>
  <c r="W51" i="10" a="1"/>
  <c r="W51" i="10" s="1"/>
  <c r="W43" i="10" a="1"/>
  <c r="W43" i="10" s="1"/>
  <c r="G15" i="10" a="1"/>
  <c r="G15" i="10" s="1"/>
  <c r="G11" i="10" a="1"/>
  <c r="G11" i="10" s="1"/>
  <c r="W64" i="10" a="1"/>
  <c r="W64" i="10" s="1"/>
  <c r="W56" i="10" a="1"/>
  <c r="W56" i="10" s="1"/>
  <c r="W48" i="10" a="1"/>
  <c r="W48" i="10" s="1"/>
  <c r="W40" i="10" a="1"/>
  <c r="W40" i="10" s="1"/>
  <c r="W34" i="10" a="1"/>
  <c r="W34" i="10" s="1"/>
  <c r="W30" i="10" a="1"/>
  <c r="W30" i="10" s="1"/>
  <c r="W26" i="10" a="1"/>
  <c r="W26" i="10" s="1"/>
  <c r="W22" i="10" a="1"/>
  <c r="W22" i="10" s="1"/>
  <c r="W18" i="10" a="1"/>
  <c r="W18" i="10" s="1"/>
  <c r="W14" i="10" a="1"/>
  <c r="W14" i="10" s="1"/>
  <c r="W10" i="10" a="1"/>
  <c r="W10" i="10" s="1"/>
  <c r="W6" i="10" a="1"/>
  <c r="W6" i="10" s="1"/>
  <c r="W63" i="10" a="1"/>
  <c r="W63" i="10" s="1"/>
  <c r="W55" i="10" a="1"/>
  <c r="W55" i="10" s="1"/>
  <c r="W47" i="10" a="1"/>
  <c r="W47" i="10" s="1"/>
  <c r="W39" i="10" a="1"/>
  <c r="W39" i="10" s="1"/>
  <c r="G6" i="10" a="1"/>
  <c r="G6" i="10" s="1"/>
  <c r="G14" i="10" a="1"/>
  <c r="G14" i="10" s="1"/>
  <c r="G10" i="10" a="1"/>
  <c r="G10" i="10" s="1"/>
  <c r="W62" i="10" a="1"/>
  <c r="W62" i="10" s="1"/>
  <c r="W54" i="10" a="1"/>
  <c r="W54" i="10" s="1"/>
  <c r="W46" i="10" a="1"/>
  <c r="W46" i="10" s="1"/>
  <c r="W38" i="10" a="1"/>
  <c r="W38" i="10" s="1"/>
  <c r="W33" i="10" a="1"/>
  <c r="W33" i="10" s="1"/>
  <c r="W29" i="10" a="1"/>
  <c r="W29" i="10" s="1"/>
  <c r="W25" i="10" a="1"/>
  <c r="W25" i="10" s="1"/>
  <c r="W21" i="10" a="1"/>
  <c r="W21" i="10" s="1"/>
  <c r="W17" i="10" a="1"/>
  <c r="W17" i="10" s="1"/>
  <c r="W13" i="10" a="1"/>
  <c r="W13" i="10" s="1"/>
  <c r="W9" i="10" a="1"/>
  <c r="W9" i="10" s="1"/>
  <c r="W5" i="10" a="1"/>
  <c r="W5" i="10" s="1"/>
  <c r="G13" i="10" a="1"/>
  <c r="G13" i="10" s="1"/>
  <c r="G9" i="10" a="1"/>
  <c r="G9" i="10" s="1"/>
  <c r="G5" i="10" a="1"/>
  <c r="G5" i="10" s="1"/>
  <c r="AX88" i="10" a="1"/>
  <c r="AX88" i="10" s="1"/>
  <c r="C17" i="4" a="1"/>
  <c r="AX87" i="10" l="1" a="1"/>
  <c r="AX87" i="10" s="1"/>
  <c r="AG68" i="10" a="1"/>
  <c r="AG68" i="10" s="1"/>
  <c r="AX85" i="10" a="1"/>
  <c r="AX85" i="10" s="1"/>
  <c r="AX86" i="10" a="1"/>
  <c r="AX86" i="10" s="1"/>
  <c r="AX83" i="10" a="1"/>
  <c r="AX83" i="10" s="1"/>
  <c r="AX84" i="10" a="1"/>
  <c r="AX84" i="10" s="1"/>
  <c r="AX81" i="10" a="1"/>
  <c r="AX81" i="10" s="1"/>
  <c r="AX82" i="10" a="1"/>
  <c r="AX82" i="10" s="1"/>
  <c r="AX79" i="10" a="1"/>
  <c r="AX79" i="10" s="1"/>
  <c r="AX80" i="10" a="1"/>
  <c r="AX80" i="10" s="1"/>
  <c r="AX73" i="10" a="1"/>
  <c r="AX73" i="10" s="1"/>
  <c r="AX78" i="10" a="1"/>
  <c r="AX78" i="10" s="1"/>
  <c r="AX75" i="10" a="1"/>
  <c r="AX75" i="10" s="1"/>
  <c r="AX70" i="10" a="1"/>
  <c r="AX70" i="10" s="1"/>
  <c r="AX71" i="10" a="1"/>
  <c r="AX71" i="10" s="1"/>
  <c r="AX62" i="10" a="1"/>
  <c r="AX62" i="10" s="1"/>
  <c r="AX69" i="10" a="1"/>
  <c r="AX69" i="10" s="1"/>
  <c r="AX68" i="10" a="1"/>
  <c r="AX68" i="10" s="1"/>
  <c r="AX67" i="10" a="1"/>
  <c r="AX67" i="10" s="1"/>
  <c r="AX66" i="10" a="1"/>
  <c r="AX66" i="10" s="1"/>
  <c r="AX65" i="10" a="1"/>
  <c r="AX65" i="10" s="1"/>
  <c r="AX63" i="10" a="1"/>
  <c r="AX63" i="10" s="1"/>
  <c r="AX60" i="10" a="1"/>
  <c r="AX60" i="10" s="1"/>
  <c r="AX61" i="10" a="1"/>
  <c r="AX61" i="10" s="1"/>
  <c r="AX56" i="10" a="1"/>
  <c r="AX56" i="10" s="1"/>
  <c r="AX59" i="10" a="1"/>
  <c r="AX59" i="10" s="1"/>
  <c r="AX58" i="10" a="1"/>
  <c r="AX58" i="10" s="1"/>
  <c r="AX57" i="10" a="1"/>
  <c r="AX57" i="10" s="1"/>
  <c r="C17" i="4"/>
  <c r="AG6" i="10" l="1" a="1"/>
  <c r="AG6" i="10" s="1"/>
  <c r="AG3" i="10" a="1"/>
  <c r="AG3" i="10" s="1"/>
  <c r="AG4" i="10" a="1"/>
  <c r="AG4" i="10" s="1"/>
  <c r="AG75" i="10" a="1"/>
  <c r="AG75" i="10" s="1"/>
  <c r="AG47" i="10" a="1"/>
  <c r="AG47" i="10" s="1"/>
  <c r="AG77" i="10" a="1"/>
  <c r="AG77" i="10" s="1"/>
  <c r="AG13" i="10" a="1"/>
  <c r="AG13" i="10" s="1"/>
  <c r="AG43" i="10" a="1"/>
  <c r="AG43" i="10" s="1"/>
  <c r="AG69" i="10" a="1"/>
  <c r="AG69" i="10" s="1"/>
  <c r="AG15" i="10" a="1"/>
  <c r="AG15" i="10" s="1"/>
  <c r="AG5" i="10" a="1"/>
  <c r="AG5" i="10" s="1"/>
  <c r="AG41" i="10" a="1"/>
  <c r="AG41" i="10" s="1"/>
  <c r="AG38" i="10" a="1"/>
  <c r="AG38" i="10" s="1"/>
  <c r="AG65" i="10" a="1"/>
  <c r="AG65" i="10" s="1"/>
  <c r="AG33" i="10" a="1"/>
  <c r="AG33" i="10" s="1"/>
  <c r="AG30" i="10" a="1"/>
  <c r="AG30" i="10" s="1"/>
  <c r="AG87" i="10" a="1"/>
  <c r="AG87" i="10" s="1"/>
  <c r="AG64" i="10" a="1"/>
  <c r="AG64" i="10" s="1"/>
  <c r="AG50" i="10" a="1"/>
  <c r="AG50" i="10" s="1"/>
  <c r="AG60" i="10" a="1"/>
  <c r="AG60" i="10" s="1"/>
  <c r="AG56" i="10" a="1"/>
  <c r="AG56" i="10" s="1"/>
  <c r="AG10" i="10" a="1"/>
  <c r="AG10" i="10" s="1"/>
  <c r="AG52" i="10" a="1"/>
  <c r="AG52" i="10" s="1"/>
  <c r="AG59" i="10" a="1"/>
  <c r="AG59" i="10" s="1"/>
  <c r="AG25" i="10" a="1"/>
  <c r="AG25" i="10" s="1"/>
  <c r="AG48" i="10" a="1"/>
  <c r="AG48" i="10" s="1"/>
  <c r="AG11" i="10" a="1"/>
  <c r="AG11" i="10" s="1"/>
  <c r="AG86" i="10" a="1"/>
  <c r="AG86" i="10" s="1"/>
  <c r="AG22" i="10" a="1"/>
  <c r="AG22" i="10" s="1"/>
  <c r="AG57" i="10" a="1"/>
  <c r="AG57" i="10" s="1"/>
  <c r="AG61" i="10" a="1"/>
  <c r="AG61" i="10" s="1"/>
  <c r="AG83" i="10" a="1"/>
  <c r="AG83" i="10" s="1"/>
  <c r="AG63" i="10" a="1"/>
  <c r="AG63" i="10" s="1"/>
  <c r="AG44" i="10" a="1"/>
  <c r="AG44" i="10" s="1"/>
  <c r="AG27" i="10" a="1"/>
  <c r="AG27" i="10" s="1"/>
  <c r="AG17" i="10" a="1"/>
  <c r="AG17" i="10" s="1"/>
  <c r="AG40" i="10" a="1"/>
  <c r="AG40" i="10" s="1"/>
  <c r="AG58" i="10" a="1"/>
  <c r="AG58" i="10" s="1"/>
  <c r="AG78" i="10" a="1"/>
  <c r="AG78" i="10" s="1"/>
  <c r="AG14" i="10" a="1"/>
  <c r="AG14" i="10" s="1"/>
  <c r="AG79" i="10" a="1"/>
  <c r="AG79" i="10" s="1"/>
  <c r="AG53" i="10" a="1"/>
  <c r="AG53" i="10" s="1"/>
  <c r="AG51" i="10" a="1"/>
  <c r="AG51" i="10" s="1"/>
  <c r="AG31" i="10" a="1"/>
  <c r="AG31" i="10" s="1"/>
  <c r="AG36" i="10" a="1"/>
  <c r="AG36" i="10" s="1"/>
  <c r="AG74" i="10" a="1"/>
  <c r="AG74" i="10" s="1"/>
  <c r="AG9" i="10" a="1"/>
  <c r="AG9" i="10" s="1"/>
  <c r="AG32" i="10" a="1"/>
  <c r="AG32" i="10" s="1"/>
  <c r="AG26" i="10" a="1"/>
  <c r="AG26" i="10" s="1"/>
  <c r="AG70" i="10" a="1"/>
  <c r="AG70" i="10" s="1"/>
  <c r="AG55" i="10" a="1"/>
  <c r="AG55" i="10" s="1"/>
  <c r="AG45" i="10" a="1"/>
  <c r="AG45" i="10" s="1"/>
  <c r="AG19" i="10" a="1"/>
  <c r="AG19" i="10" s="1"/>
  <c r="AG7" i="10" a="1"/>
  <c r="AG7" i="10" s="1"/>
  <c r="AG28" i="10" a="1"/>
  <c r="AG28" i="10" s="1"/>
  <c r="AG42" i="10" a="1"/>
  <c r="AG42" i="10" s="1"/>
  <c r="AG88" i="10" a="1"/>
  <c r="AG88" i="10" s="1"/>
  <c r="AG24" i="10" a="1"/>
  <c r="AG24" i="10" s="1"/>
  <c r="AG81" i="10" a="1"/>
  <c r="AG81" i="10" s="1"/>
  <c r="AG62" i="10" a="1"/>
  <c r="AG62" i="10" s="1"/>
  <c r="AG67" i="10" a="1"/>
  <c r="AG67" i="10" s="1"/>
  <c r="AG39" i="10" a="1"/>
  <c r="AG39" i="10" s="1"/>
  <c r="AG37" i="10" a="1"/>
  <c r="AG37" i="10" s="1"/>
  <c r="AG66" i="10" a="1"/>
  <c r="AG66" i="10" s="1"/>
  <c r="AG84" i="10" a="1"/>
  <c r="AG84" i="10" s="1"/>
  <c r="AG20" i="10" a="1"/>
  <c r="AG20" i="10" s="1"/>
  <c r="AG18" i="10" a="1"/>
  <c r="AG18" i="10" s="1"/>
  <c r="AG80" i="10" a="1"/>
  <c r="AG80" i="10" s="1"/>
  <c r="AG16" i="10" a="1"/>
  <c r="AG16" i="10" s="1"/>
  <c r="AG49" i="10" a="1"/>
  <c r="AG49" i="10" s="1"/>
  <c r="AG54" i="10" a="1"/>
  <c r="AG54" i="10" s="1"/>
  <c r="AG35" i="10" a="1"/>
  <c r="AG35" i="10" s="1"/>
  <c r="AG23" i="10" a="1"/>
  <c r="AG23" i="10" s="1"/>
  <c r="AG29" i="10" a="1"/>
  <c r="AG29" i="10" s="1"/>
  <c r="AG34" i="10" a="1"/>
  <c r="AG34" i="10" s="1"/>
  <c r="AG76" i="10" a="1"/>
  <c r="AG76" i="10" s="1"/>
  <c r="AG12" i="10" a="1"/>
  <c r="AG12" i="10" s="1"/>
  <c r="AG73" i="10" a="1"/>
  <c r="AG73" i="10" s="1"/>
  <c r="AG72" i="10" a="1"/>
  <c r="AG72" i="10" s="1"/>
  <c r="AG8" i="10" a="1"/>
  <c r="AG8" i="10" s="1"/>
  <c r="AG71" i="10" a="1"/>
  <c r="AG71" i="10" s="1"/>
  <c r="AG46" i="10" a="1"/>
  <c r="AG46" i="10" s="1"/>
  <c r="AG82" i="10" a="1"/>
  <c r="AG82" i="10" s="1"/>
  <c r="AG85" i="10" a="1"/>
  <c r="AG85" i="10" s="1"/>
  <c r="AG21" i="10" a="1"/>
  <c r="AG21" i="10" s="1"/>
  <c r="AX48" i="10" a="1"/>
  <c r="AX48" i="10" s="1"/>
  <c r="AX25" i="10" a="1"/>
  <c r="AX25" i="10" s="1"/>
  <c r="AX52" i="10" a="1"/>
  <c r="AX52" i="10" s="1"/>
  <c r="AX32" i="10" a="1"/>
  <c r="AX32" i="10" s="1"/>
  <c r="AX4" i="10" a="1"/>
  <c r="AX4" i="10" s="1"/>
  <c r="AX6" i="10" a="1"/>
  <c r="AX6" i="10" s="1"/>
  <c r="AX41" i="10" a="1"/>
  <c r="AX41" i="10" s="1"/>
  <c r="AX20" i="10" a="1"/>
  <c r="AX20" i="10" s="1"/>
  <c r="AX8" i="10" a="1"/>
  <c r="AX8" i="10" s="1"/>
  <c r="AX46" i="10" a="1"/>
  <c r="AX46" i="10" s="1"/>
  <c r="AX34" i="10" a="1"/>
  <c r="AX34" i="10" s="1"/>
  <c r="AX12" i="10" a="1"/>
  <c r="AX12" i="10" s="1"/>
  <c r="AX30" i="10" a="1"/>
  <c r="AX30" i="10" s="1"/>
  <c r="AX7" i="10" a="1"/>
  <c r="AX7" i="10" s="1"/>
  <c r="AX54" i="10" a="1"/>
  <c r="AX54" i="10" s="1"/>
  <c r="AX50" i="10" a="1"/>
  <c r="AX50" i="10" s="1"/>
  <c r="AX42" i="10" a="1"/>
  <c r="AX42" i="10" s="1"/>
  <c r="AX51" i="10" a="1"/>
  <c r="AX51" i="10" s="1"/>
  <c r="AX15" i="10" a="1"/>
  <c r="AX15" i="10" s="1"/>
  <c r="AX29" i="10" a="1"/>
  <c r="AX29" i="10" s="1"/>
  <c r="AX26" i="10" a="1"/>
  <c r="AX26" i="10" s="1"/>
  <c r="AX43" i="10" a="1"/>
  <c r="AX43" i="10" s="1"/>
  <c r="AX23" i="10" a="1"/>
  <c r="AX23" i="10" s="1"/>
  <c r="AX21" i="10" a="1"/>
  <c r="AX21" i="10" s="1"/>
  <c r="AX33" i="10" a="1"/>
  <c r="AX33" i="10" s="1"/>
  <c r="AX35" i="10" a="1"/>
  <c r="AX35" i="10" s="1"/>
  <c r="AX39" i="10" a="1"/>
  <c r="AX39" i="10" s="1"/>
  <c r="AX13" i="10" a="1"/>
  <c r="AX13" i="10" s="1"/>
  <c r="AX17" i="10" a="1"/>
  <c r="AX17" i="10" s="1"/>
  <c r="AX27" i="10" a="1"/>
  <c r="AX27" i="10" s="1"/>
  <c r="AX9" i="10" a="1"/>
  <c r="AX9" i="10" s="1"/>
  <c r="AX5" i="10" a="1"/>
  <c r="AX5" i="10" s="1"/>
  <c r="AX77" i="10" a="1"/>
  <c r="AX77" i="10" s="1"/>
  <c r="AX14" i="10" a="1"/>
  <c r="AX14" i="10" s="1"/>
  <c r="AX16" i="10" a="1"/>
  <c r="AX16" i="10" s="1"/>
  <c r="AX53" i="10" a="1"/>
  <c r="AX53" i="10" s="1"/>
  <c r="AX44" i="10" a="1"/>
  <c r="AX44" i="10" s="1"/>
  <c r="AX18" i="10" a="1"/>
  <c r="AX18" i="10" s="1"/>
  <c r="AX47" i="10" a="1"/>
  <c r="AX47" i="10" s="1"/>
  <c r="AX19" i="10" a="1"/>
  <c r="AX19" i="10" s="1"/>
  <c r="AX74" i="10" a="1"/>
  <c r="AX74" i="10" s="1"/>
  <c r="AX76" i="10" a="1"/>
  <c r="AX76" i="10" s="1"/>
  <c r="AX22" i="10" a="1"/>
  <c r="AX22" i="10" s="1"/>
  <c r="AX24" i="10" a="1"/>
  <c r="AX24" i="10" s="1"/>
  <c r="AX45" i="10" a="1"/>
  <c r="AX45" i="10" s="1"/>
  <c r="AX36" i="10" a="1"/>
  <c r="AX36" i="10" s="1"/>
  <c r="AX10" i="10" a="1"/>
  <c r="AX10" i="10" s="1"/>
  <c r="AX31" i="10" a="1"/>
  <c r="AX31" i="10" s="1"/>
  <c r="AX11" i="10" a="1"/>
  <c r="AX11" i="10" s="1"/>
  <c r="AX3" i="10" a="1"/>
  <c r="AX3" i="10" s="1"/>
  <c r="AX64" i="10" a="1"/>
  <c r="AX64" i="10" s="1"/>
  <c r="AX72" i="10" a="1"/>
  <c r="AX72" i="10" s="1"/>
  <c r="AX55" i="10" a="1"/>
  <c r="AX55" i="10" s="1"/>
  <c r="AX38" i="10" a="1"/>
  <c r="AX38" i="10" s="1"/>
  <c r="AX40" i="10" a="1"/>
  <c r="AX40" i="10" s="1"/>
  <c r="AX37" i="10" a="1"/>
  <c r="AX37" i="10" s="1"/>
  <c r="AX28" i="10" a="1"/>
  <c r="AX28" i="10" s="1"/>
  <c r="AX49" i="10" a="1"/>
  <c r="AX49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<sst xmlns="http://schemas.openxmlformats.org/spreadsheetml/2006/main" count="470" uniqueCount="311">
  <si>
    <t>Kortlægning</t>
  </si>
  <si>
    <t>Udførelse</t>
  </si>
  <si>
    <t>Drift</t>
  </si>
  <si>
    <t>Projektering</t>
  </si>
  <si>
    <t>Ansvarlig</t>
  </si>
  <si>
    <t>Fase (drop down)</t>
  </si>
  <si>
    <t>Projektnavn:</t>
  </si>
  <si>
    <t>AMK-P:</t>
  </si>
  <si>
    <t>Sagsnummer:</t>
  </si>
  <si>
    <t>Dato:</t>
  </si>
  <si>
    <t>Bygherre</t>
  </si>
  <si>
    <t>Rådgiver</t>
  </si>
  <si>
    <t>Hovedentreprenør</t>
  </si>
  <si>
    <t>Underentreprenør</t>
  </si>
  <si>
    <t>AMK (P)</t>
  </si>
  <si>
    <t>AMK (B)</t>
  </si>
  <si>
    <t>Løsning og tiltag (fritekst)</t>
  </si>
  <si>
    <t>Rådgiver: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</si>
  <si>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</si>
  <si>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</si>
  <si>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</si>
  <si>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</si>
  <si>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</si>
  <si>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</si>
  <si>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</si>
  <si>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</si>
  <si>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</si>
  <si>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E21</t>
  </si>
  <si>
    <t>E22</t>
  </si>
  <si>
    <t>E23</t>
  </si>
  <si>
    <t>E24</t>
  </si>
  <si>
    <t>E25</t>
  </si>
  <si>
    <t>E26</t>
  </si>
  <si>
    <t>E27</t>
  </si>
  <si>
    <t>E28</t>
  </si>
  <si>
    <t>E29</t>
  </si>
  <si>
    <t>E30</t>
  </si>
  <si>
    <t>E31</t>
  </si>
  <si>
    <t>E32</t>
  </si>
  <si>
    <t>E33</t>
  </si>
  <si>
    <t>E34</t>
  </si>
  <si>
    <t>E35</t>
  </si>
  <si>
    <t>E36</t>
  </si>
  <si>
    <t>E37</t>
  </si>
  <si>
    <t>E38</t>
  </si>
  <si>
    <t>E39</t>
  </si>
  <si>
    <t>E40</t>
  </si>
  <si>
    <t>E41</t>
  </si>
  <si>
    <t>E42</t>
  </si>
  <si>
    <t>E43</t>
  </si>
  <si>
    <t>E44</t>
  </si>
  <si>
    <t>E45</t>
  </si>
  <si>
    <t>E46</t>
  </si>
  <si>
    <t>E47</t>
  </si>
  <si>
    <t>E48</t>
  </si>
  <si>
    <t>E49</t>
  </si>
  <si>
    <t>E50</t>
  </si>
  <si>
    <t>E51</t>
  </si>
  <si>
    <t>E52</t>
  </si>
  <si>
    <t>E53</t>
  </si>
  <si>
    <t>E54</t>
  </si>
  <si>
    <t>E55</t>
  </si>
  <si>
    <t>E56</t>
  </si>
  <si>
    <t>E57</t>
  </si>
  <si>
    <t>E58</t>
  </si>
  <si>
    <t>E59</t>
  </si>
  <si>
    <t>E60</t>
  </si>
  <si>
    <t>E61</t>
  </si>
  <si>
    <t>E62</t>
  </si>
  <si>
    <t>E63</t>
  </si>
  <si>
    <t>E64</t>
  </si>
  <si>
    <t>E65</t>
  </si>
  <si>
    <t>E66</t>
  </si>
  <si>
    <t>E67</t>
  </si>
  <si>
    <t>E68</t>
  </si>
  <si>
    <t>E69</t>
  </si>
  <si>
    <t>E70</t>
  </si>
  <si>
    <t>E71</t>
  </si>
  <si>
    <t>E72</t>
  </si>
  <si>
    <t>E73</t>
  </si>
  <si>
    <t>E74</t>
  </si>
  <si>
    <t>E75</t>
  </si>
  <si>
    <t>E76</t>
  </si>
  <si>
    <t>E77</t>
  </si>
  <si>
    <t>E78</t>
  </si>
  <si>
    <t>E79</t>
  </si>
  <si>
    <t>E80</t>
  </si>
  <si>
    <t>E81</t>
  </si>
  <si>
    <t>E82</t>
  </si>
  <si>
    <t>E83</t>
  </si>
  <si>
    <t>E84</t>
  </si>
  <si>
    <t>E85</t>
  </si>
  <si>
    <t>E86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</si>
  <si>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</si>
  <si>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</si>
  <si>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</si>
  <si>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</si>
  <si>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</si>
  <si>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</si>
  <si>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</si>
  <si>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</si>
  <si>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</si>
  <si>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ID10</t>
  </si>
  <si>
    <t>ID11</t>
  </si>
  <si>
    <t>ID12</t>
  </si>
  <si>
    <t>ID13</t>
  </si>
  <si>
    <t>ID14</t>
  </si>
  <si>
    <t>ID15</t>
  </si>
  <si>
    <t>ID16</t>
  </si>
  <si>
    <t>ID17</t>
  </si>
  <si>
    <t>ID18</t>
  </si>
  <si>
    <t>ID19</t>
  </si>
  <si>
    <t>ID20</t>
  </si>
  <si>
    <t>ID21</t>
  </si>
  <si>
    <t>ID22</t>
  </si>
  <si>
    <t>ID23</t>
  </si>
  <si>
    <t>ID24</t>
  </si>
  <si>
    <t>ID25</t>
  </si>
  <si>
    <t>ID26</t>
  </si>
  <si>
    <t>ID27</t>
  </si>
  <si>
    <t>ID28</t>
  </si>
  <si>
    <t>ID29</t>
  </si>
  <si>
    <t>ID30</t>
  </si>
  <si>
    <t>ID31</t>
  </si>
  <si>
    <t>ID32</t>
  </si>
  <si>
    <t>ID33</t>
  </si>
  <si>
    <t>ID34</t>
  </si>
  <si>
    <t>ID35</t>
  </si>
  <si>
    <t>ID36</t>
  </si>
  <si>
    <t>ID37</t>
  </si>
  <si>
    <t>ID38</t>
  </si>
  <si>
    <t>ID39</t>
  </si>
  <si>
    <t>ID40</t>
  </si>
  <si>
    <t>ID41</t>
  </si>
  <si>
    <t>ID42</t>
  </si>
  <si>
    <t>ID43</t>
  </si>
  <si>
    <t>ID44</t>
  </si>
  <si>
    <t>ID45</t>
  </si>
  <si>
    <t>ID46</t>
  </si>
  <si>
    <t>ID47</t>
  </si>
  <si>
    <t>ID48</t>
  </si>
  <si>
    <t>ID49</t>
  </si>
  <si>
    <t>ID50</t>
  </si>
  <si>
    <t>ID51</t>
  </si>
  <si>
    <t>ID52</t>
  </si>
  <si>
    <t>ID53</t>
  </si>
  <si>
    <t>ID54</t>
  </si>
  <si>
    <t>ID55</t>
  </si>
  <si>
    <t>ID56</t>
  </si>
  <si>
    <t>ID57</t>
  </si>
  <si>
    <t>ID58</t>
  </si>
  <si>
    <t>ID59</t>
  </si>
  <si>
    <t>ID60</t>
  </si>
  <si>
    <t>ID61</t>
  </si>
  <si>
    <t>ID62</t>
  </si>
  <si>
    <t>ID63</t>
  </si>
  <si>
    <t>ID64</t>
  </si>
  <si>
    <t>ID65</t>
  </si>
  <si>
    <t>ID66</t>
  </si>
  <si>
    <t>ID67</t>
  </si>
  <si>
    <t>ID68</t>
  </si>
  <si>
    <t>ID69</t>
  </si>
  <si>
    <t>ID70</t>
  </si>
  <si>
    <t>ID71</t>
  </si>
  <si>
    <t>ID72</t>
  </si>
  <si>
    <t>ID73</t>
  </si>
  <si>
    <t>ID74</t>
  </si>
  <si>
    <t>ID75</t>
  </si>
  <si>
    <t>ID76</t>
  </si>
  <si>
    <t>ID77</t>
  </si>
  <si>
    <t>ID78</t>
  </si>
  <si>
    <t>ID79</t>
  </si>
  <si>
    <t>ID80</t>
  </si>
  <si>
    <t>ID81</t>
  </si>
  <si>
    <t>ID82</t>
  </si>
  <si>
    <t>ID83</t>
  </si>
  <si>
    <t>ID84</t>
  </si>
  <si>
    <t>ID85</t>
  </si>
  <si>
    <t>ID86</t>
  </si>
  <si>
    <t>ID87</t>
  </si>
  <si>
    <t>ID88</t>
  </si>
  <si>
    <t>ID89</t>
  </si>
  <si>
    <t>ID90</t>
  </si>
  <si>
    <t>ID91</t>
  </si>
  <si>
    <t>ID92</t>
  </si>
  <si>
    <t>ID93</t>
  </si>
  <si>
    <t>ID94</t>
  </si>
  <si>
    <t>ID95</t>
  </si>
  <si>
    <t>ID96</t>
  </si>
  <si>
    <t>ID97</t>
  </si>
  <si>
    <t>ID98</t>
  </si>
  <si>
    <t>ID99</t>
  </si>
  <si>
    <t>ID100</t>
  </si>
  <si>
    <t>Risikovurdering 
(drop-down)</t>
  </si>
  <si>
    <t>Ny risikovurdering 
(drop-down)</t>
  </si>
  <si>
    <t>Ansvarlig
(drop-down)</t>
  </si>
  <si>
    <t>Forundersøgelser</t>
  </si>
  <si>
    <t>Pladsforhold og byggepladsindretning</t>
  </si>
  <si>
    <t>Adgangsveje (kørende/gående)</t>
  </si>
  <si>
    <t>Beplantning, belægning, inventar</t>
  </si>
  <si>
    <t>Kloak, skybrud, bassiner og udgravninger</t>
  </si>
  <si>
    <t>Bygværker</t>
  </si>
  <si>
    <t>El-anlæg og signal-anlæg</t>
  </si>
  <si>
    <t>Koordinering med interessenter
(renovation/ beredskab/handel etc)</t>
  </si>
  <si>
    <t>Koordinering med andre bygherrer</t>
  </si>
  <si>
    <t>Emne</t>
  </si>
  <si>
    <t>Test af formel for drop-down menu, herunder.</t>
  </si>
  <si>
    <t>Tidsplan</t>
  </si>
  <si>
    <t>Hovedkategori</t>
  </si>
  <si>
    <t>Underkategori</t>
  </si>
  <si>
    <t>Specifik kategori</t>
  </si>
  <si>
    <r>
      <t>Liste over alle kategorier</t>
    </r>
    <r>
      <rPr>
        <b/>
        <sz val="14"/>
        <color rgb="FFFF0000"/>
        <rFont val="Calibri"/>
        <family val="2"/>
        <scheme val="minor"/>
      </rPr>
      <t xml:space="preserve"> (Nye punker skrives nederst i tabel)</t>
    </r>
  </si>
  <si>
    <t>Specifik kateogri</t>
  </si>
  <si>
    <t>Liste over specifikke kategorier (niks pille tabel)</t>
  </si>
  <si>
    <t>Liste over hovedkategorier og under kategorier (niks pille tabel)</t>
  </si>
  <si>
    <t>Liste til dropdown menuer i "journal" af 2. dimension</t>
  </si>
  <si>
    <t>E87</t>
  </si>
  <si>
    <t>E88</t>
  </si>
  <si>
    <t>E89</t>
  </si>
  <si>
    <t>E90</t>
  </si>
  <si>
    <t>E91</t>
  </si>
  <si>
    <t>E92</t>
  </si>
  <si>
    <t>E93</t>
  </si>
  <si>
    <t>E94</t>
  </si>
  <si>
    <t>E95</t>
  </si>
  <si>
    <t>E96</t>
  </si>
  <si>
    <t>E97</t>
  </si>
  <si>
    <t>Liste til dropdown menuer i "journal" af 3. dimension</t>
  </si>
  <si>
    <t>ID Nr.</t>
  </si>
  <si>
    <t xml:space="preserve">ID Nr. </t>
  </si>
  <si>
    <t>KFF</t>
  </si>
  <si>
    <t>PKR- Renhold</t>
  </si>
  <si>
    <t>PKR-Grøn Drift</t>
  </si>
  <si>
    <t>PKR-Kirkegårde</t>
  </si>
  <si>
    <t>PKR-Toiletter</t>
  </si>
  <si>
    <t>PKR-Kontrakter</t>
  </si>
  <si>
    <t>PKR-Renhold City Ø</t>
  </si>
  <si>
    <t>PKR-Bynatur</t>
  </si>
  <si>
    <t>PKR-Bemandede legepladser</t>
  </si>
  <si>
    <t>PKR-Kirkegårde og krematorier</t>
  </si>
  <si>
    <t>PKR-Skadedyr</t>
  </si>
  <si>
    <t>PKR-Køretøjer og materiel</t>
  </si>
  <si>
    <t>MKB-Driftsviden</t>
  </si>
  <si>
    <t>MKB-Trafiksignal, info og ITS</t>
  </si>
  <si>
    <t>MKB-Container- og gravetilladelser</t>
  </si>
  <si>
    <t>MKB-Belysningsteam</t>
  </si>
  <si>
    <t>MKB-Vejviden</t>
  </si>
  <si>
    <t>MKB-Vejvedliheold</t>
  </si>
  <si>
    <t>MKB-Bro og Tunnel</t>
  </si>
  <si>
    <t>BPM-Område for Parkering</t>
  </si>
  <si>
    <t/>
  </si>
  <si>
    <t>Koordinering/Kommunikation (fritekst)</t>
  </si>
  <si>
    <t>Særligt Farligt Arbejde, underkategori 
(drop-down)</t>
  </si>
  <si>
    <t>Særligt Farligt Arbejde, hovedkategori 
(drop-dwon)</t>
  </si>
  <si>
    <t>Arbejdsmiljøudfordring (fritekst)</t>
  </si>
  <si>
    <t xml:space="preserve">Skemaet udfyldes løbende i projekteringsfasen og danner baggrund for udarbejdelse af PSS og Journal. Der kan ved projekteringens afslutning være udestående arbejdsmiljømæssige problemer, der skal tages hensyn til under entreprenørens planlægning. Disse skal beskrives i PSSen eller Journalen. Udestående problemer, der vedrører udførelsesfasen, beskrives i PSS. Problemer, der vedrører drift og vedligeholdelse, beskrives i Journalen.	</t>
  </si>
  <si>
    <t>Registrering af relevante beslutninger for PSS</t>
  </si>
  <si>
    <t>Firmanavn:</t>
  </si>
  <si>
    <t>AMK-B:</t>
  </si>
  <si>
    <t>Logbog for registrering af relevante beslutninger for PSS</t>
  </si>
  <si>
    <t xml:space="preserve">Dato: </t>
  </si>
  <si>
    <t>Kontrolleret af:</t>
  </si>
  <si>
    <t>Opfølgning og videre arbejde</t>
  </si>
  <si>
    <t>Forundersøgelse</t>
  </si>
  <si>
    <t xml:space="preserve">Beskrivelse </t>
  </si>
  <si>
    <t>Dato:11.08.2025 version 2.0.</t>
  </si>
  <si>
    <t>1. Arbejde, der indebærer særlig alvorlig risiko for at blive begravet, at synke ned eller at styrte ned</t>
  </si>
  <si>
    <t>1.1 Arbejde højden</t>
  </si>
  <si>
    <t>1.2 Arbejde i smalle eller dybe udgravninger</t>
  </si>
  <si>
    <t>1.3 Arbejde ved stejle skråninger</t>
  </si>
  <si>
    <t>1.4 Udgravninger i områder med stabilitets problemer</t>
  </si>
  <si>
    <t>1.5 Arbejde, der indebærer særlig alvorlig risiko for at blive begravet, at synke ned eller at styrte ned</t>
  </si>
  <si>
    <t>1.6 Udgravninger med gravekasse</t>
  </si>
  <si>
    <t>1.7 Kranarbejde</t>
  </si>
  <si>
    <t>1.8 Nedrivning</t>
  </si>
  <si>
    <t>2.1 Forurenet jord</t>
  </si>
  <si>
    <t>2.2 Arbejde i giftdepoter</t>
  </si>
  <si>
    <t>2.3 Arbejde i lossepladser</t>
  </si>
  <si>
    <t>2.4 Arbejde i kloakker</t>
  </si>
  <si>
    <t>2.5 Isocyanater</t>
  </si>
  <si>
    <t>2.7 Skadeligt støv</t>
  </si>
  <si>
    <t>2. Arbejde, som udsætter arbejdstagerne for risikofyldte kemiske eller biologiske stoffer og materialer</t>
  </si>
  <si>
    <t>3.1 Radioaktiv stråling</t>
  </si>
  <si>
    <t>3. Arbejde, der udsætter arbejdstagerne for ioniserende stråling</t>
  </si>
  <si>
    <t>4.1 Luftledninger</t>
  </si>
  <si>
    <t>4.2 Kabler i jord som lav- og højspænding</t>
  </si>
  <si>
    <t>4.3 Gasledninger</t>
  </si>
  <si>
    <t>4.4 Dampledninger</t>
  </si>
  <si>
    <t>4.5 Brændstofledninger</t>
  </si>
  <si>
    <t>4.6 Trykledninger</t>
  </si>
  <si>
    <t>4.7 Vandledninger</t>
  </si>
  <si>
    <t>5.1 Arbejde i nærheden af vand</t>
  </si>
  <si>
    <t>6.1 Tunnelarbejde</t>
  </si>
  <si>
    <t>6.2 Arbejde ved tilslutning af eksisterende brønde</t>
  </si>
  <si>
    <t>6.3 Etablering af brønde og ledninger</t>
  </si>
  <si>
    <t>7.1 Brug af dykkerudstyr</t>
  </si>
  <si>
    <t>8.1 Arbejde i trykkammer</t>
  </si>
  <si>
    <t>9.1 Sprængstoffer</t>
  </si>
  <si>
    <t>10.1 Præfabrikerede elementer</t>
  </si>
  <si>
    <t>11.1 Beskyttelse mod påkørsel</t>
  </si>
  <si>
    <t>11.2 Udgravninger tæt på trafikerede områder</t>
  </si>
  <si>
    <t>4. Arbejde i nærheden af ledninger</t>
  </si>
  <si>
    <t>5. Arbejde, der indebærer fare for drukning</t>
  </si>
  <si>
    <t>6. Arbejde i brønde og tunneler samt underjordisk arbejde</t>
  </si>
  <si>
    <t>7. Arbejde under vand, til hvilket der anvendes dykkerudstyr</t>
  </si>
  <si>
    <t>8. Arbejde i trykkammer</t>
  </si>
  <si>
    <t>9. Arbejde, som indebærer anvendelse af sprængstoffer</t>
  </si>
  <si>
    <t>10. Montering og demontering af tunge præfabrikerede elementer</t>
  </si>
  <si>
    <t>11. Arbejde nær trafik</t>
  </si>
  <si>
    <t>Dato:11.08.2025 version 2.0</t>
  </si>
  <si>
    <t xml:space="preserve">2.6 Sundhedsskadelige stoffer som asfalt, asbest, PCB, bly etc.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</si>
</sst>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KBH"/>
    </font>
    <font>
      <b/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8"/>
      <name val="Calibri"/>
      <family val="2"/>
      <scheme val="minor"/>
    </font>
    <font>
      <sz val="12"/>
      <name val="KBH Tekst"/>
    </font>
    <font>
      <b/>
      <sz val="22"/>
      <color theme="1"/>
      <name val="KBH Tekst"/>
    </font>
    <font>
      <b/>
      <sz val="12"/>
      <color theme="1"/>
      <name val="KBH Tekst"/>
    </font>
    <font>
      <sz val="12"/>
      <color theme="1"/>
      <name val="KBH Tekst"/>
    </font>
    <font>
      <sz val="10"/>
      <color theme="1"/>
      <name val="KBH Tekst"/>
    </font>
    <font>
      <b/>
      <sz val="18"/>
      <color theme="1"/>
      <name val="KBH Tekst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name val="KBH Tekst"/>
    </font>
    <font>
      <sz val="11"/>
      <name val="Calibri"/>
      <family val="2"/>
      <scheme val="minor"/>
    </font>
    <font>
      <b/>
      <sz val="14"/>
      <color rgb="FFFF0000"/>
      <name val="KBH Tekst"/>
    </font>
    <font>
      <sz val="10"/>
      <color theme="1"/>
      <name val="KBH"/>
    </font>
    <font>
      <sz val="14"/>
      <color theme="1"/>
      <name val="KBH Tekst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63">
    <xf numFmtId="0" fontId="0" fillId="0" borderId="0" xfId="0"/>
    <xf numFmtId="0" fontId="2" fillId="0" borderId="0" xfId="0" applyFont="1"/>
    <xf numFmtId="0" fontId="0" fillId="0" borderId="2" xfId="0" applyBorder="1"/>
    <xf numFmtId="0" fontId="2" fillId="0" borderId="2" xfId="0" applyFont="1" applyBorder="1"/>
    <xf numFmtId="0" fontId="9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2" borderId="2" xfId="0" applyFill="1" applyBorder="1"/>
    <xf numFmtId="0" fontId="0" fillId="2" borderId="0" xfId="0" applyFill="1"/>
    <xf numFmtId="0" fontId="11" fillId="2" borderId="2" xfId="0" applyFont="1" applyFill="1" applyBorder="1" applyAlignment="1">
      <alignment vertical="center"/>
    </xf>
    <xf numFmtId="0" fontId="11" fillId="2" borderId="2" xfId="0" applyFont="1" applyFill="1" applyBorder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2" fillId="2" borderId="2" xfId="0" applyFont="1" applyFill="1" applyBorder="1"/>
    <xf numFmtId="0" fontId="13" fillId="2" borderId="0" xfId="0" applyFont="1" applyFill="1" applyAlignment="1">
      <alignment vertical="center"/>
    </xf>
    <xf numFmtId="0" fontId="15" fillId="2" borderId="2" xfId="0" applyFont="1" applyFill="1" applyBorder="1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 wrapText="1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6" fillId="2" borderId="0" xfId="0" applyFont="1" applyFill="1"/>
    <xf numFmtId="0" fontId="7" fillId="2" borderId="2" xfId="0" applyFont="1" applyFill="1" applyBorder="1" applyAlignment="1">
      <alignment vertical="center" wrapText="1"/>
    </xf>
    <xf numFmtId="0" fontId="0" fillId="0" borderId="0" xfId="0" quotePrefix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7" fillId="2" borderId="0" xfId="0" applyFont="1" applyFill="1" applyAlignment="1">
      <alignment horizontal="right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/>
    </xf>
    <xf numFmtId="0" fontId="7" fillId="2" borderId="7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/>
    </xf>
    <xf numFmtId="0" fontId="7" fillId="2" borderId="2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right" vertical="center"/>
    </xf>
    <xf numFmtId="0" fontId="19" fillId="0" borderId="0" xfId="0" applyFont="1" applyAlignment="1">
      <alignment horizontal="left"/>
    </xf>
    <xf numFmtId="0" fontId="20" fillId="0" borderId="2" xfId="0" applyFont="1" applyBorder="1"/>
    <xf numFmtId="0" fontId="20" fillId="0" borderId="14" xfId="0" applyFont="1" applyBorder="1"/>
    <xf numFmtId="0" fontId="20" fillId="0" borderId="0" xfId="0" applyFont="1"/>
    <xf numFmtId="0" fontId="1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vertical="center"/>
    </xf>
    <xf numFmtId="0" fontId="10" fillId="4" borderId="9" xfId="1" applyFont="1" applyFill="1" applyBorder="1" applyAlignment="1">
      <alignment horizontal="center" vertical="center"/>
    </xf>
    <xf numFmtId="0" fontId="10" fillId="4" borderId="10" xfId="1" applyFont="1" applyFill="1" applyBorder="1" applyAlignment="1">
      <alignment horizontal="center" vertical="center"/>
    </xf>
    <xf numFmtId="0" fontId="10" fillId="4" borderId="11" xfId="1" applyFont="1" applyFill="1" applyBorder="1" applyAlignment="1">
      <alignment horizontal="center" vertical="center"/>
    </xf>
    <xf numFmtId="0" fontId="10" fillId="5" borderId="9" xfId="1" applyFont="1" applyFill="1" applyBorder="1" applyAlignment="1">
      <alignment horizontal="center" vertical="center"/>
    </xf>
    <xf numFmtId="0" fontId="10" fillId="5" borderId="10" xfId="1" applyFont="1" applyFill="1" applyBorder="1" applyAlignment="1">
      <alignment horizontal="center" vertical="center"/>
    </xf>
    <xf numFmtId="0" fontId="10" fillId="5" borderId="11" xfId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16" fillId="2" borderId="8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Normal" xfId="0" builtinId="0"/>
    <cellStyle name="Normal 2" xfId="1" xr:uid="{D0F9142F-B0E2-497A-AA6E-186836DD9747}"/>
  </cellStyles>
  <dxfs count="12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859327</xdr:colOff>
      <xdr:row>9</xdr:row>
      <xdr:rowOff>10583</xdr:rowOff>
    </xdr:from>
    <xdr:to>
      <xdr:col>11</xdr:col>
      <xdr:colOff>0</xdr:colOff>
      <xdr:row>10</xdr:row>
      <xdr:rowOff>2572</xdr:rowOff>
    </xdr:to>
    <xdr:sp macro="" textlink="">
      <xdr:nvSpPr>
        <xdr:cNvPr id="6" name="Rektangel: afrundede hjørner 5">
          <a:extLst>
            <a:ext uri="{FF2B5EF4-FFF2-40B4-BE49-F238E27FC236}">
              <a16:creationId xmlns:a16="http://schemas.microsoft.com/office/drawing/2014/main" id="{5FE8A2AC-2E9E-4051-AA16-74806471E6EB}"/>
            </a:ext>
          </a:extLst>
        </xdr:cNvPr>
        <xdr:cNvSpPr/>
      </xdr:nvSpPr>
      <xdr:spPr>
        <a:xfrm>
          <a:off x="11066317" y="1993688"/>
          <a:ext cx="16477533" cy="1285484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chemeClr val="tx1"/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a-DK" sz="1200" b="1">
              <a:latin typeface="KBH Tekst" panose="00000500000000000000" pitchFamily="2" charset="0"/>
            </a:rPr>
            <a:t>Vælg fra</a:t>
          </a:r>
          <a:r>
            <a:rPr lang="da-DK" sz="1200" b="1" baseline="0">
              <a:latin typeface="KBH Tekst" panose="00000500000000000000" pitchFamily="2" charset="0"/>
            </a:rPr>
            <a:t> listen:</a:t>
          </a:r>
        </a:p>
        <a:p>
          <a:pPr algn="l"/>
          <a:r>
            <a:rPr lang="da-DK" sz="1200" baseline="0">
              <a:solidFill>
                <a:srgbClr val="00B050"/>
              </a:solidFill>
              <a:latin typeface="KBH Tekst" panose="00000500000000000000" pitchFamily="2" charset="0"/>
            </a:rPr>
            <a:t>1. Arbejdsmiljøudfordring er løst og forventes ikke at give anledning til udfordringer under udførelse eller drift </a:t>
          </a:r>
        </a:p>
        <a:p>
          <a:pPr algn="l"/>
          <a:r>
            <a:rPr lang="da-DK" sz="1200" baseline="0">
              <a:solidFill>
                <a:srgbClr val="FFFF00"/>
              </a:solidFill>
              <a:latin typeface="KBH Tekst" panose="00000500000000000000" pitchFamily="2" charset="0"/>
            </a:rPr>
            <a:t>2. Kan give anledning til arbejdsmiljøudfordring under udførelse eller drift. Proces er igangsat for at løse problemet</a:t>
          </a:r>
        </a:p>
        <a:p>
          <a:pPr algn="l"/>
          <a:r>
            <a:rPr lang="da-DK" sz="1200" baseline="0">
              <a:solidFill>
                <a:srgbClr val="FF0000"/>
              </a:solidFill>
              <a:latin typeface="KBH Tekst" panose="00000500000000000000" pitchFamily="2" charset="0"/>
            </a:rPr>
            <a:t>3. Kan give anledning til arbejdsmiljøudfordring under udførelse og drift. Der skal tages beslutning om at løse</a:t>
          </a:r>
        </a:p>
        <a:p>
          <a:pPr algn="l"/>
          <a:r>
            <a:rPr lang="da-DK" sz="1200" baseline="0">
              <a:solidFill>
                <a:srgbClr val="FF0000"/>
              </a:solidFill>
              <a:latin typeface="KBH Tekst" panose="00000500000000000000" pitchFamily="2" charset="0"/>
            </a:rPr>
            <a:t>     problemet selv om det kan være vanskeligt. </a:t>
          </a:r>
          <a:endParaRPr lang="da-DK" sz="1200">
            <a:solidFill>
              <a:srgbClr val="FF0000"/>
            </a:solidFill>
            <a:latin typeface="KBH Tekst" panose="00000500000000000000" pitchFamily="2" charset="0"/>
          </a:endParaRPr>
        </a:p>
      </xdr:txBody>
    </xdr:sp>
    <xdr:clientData/>
  </xdr:twoCellAnchor>
  <xdr:oneCellAnchor>
    <xdr:from>
      <xdr:col>10</xdr:col>
      <xdr:colOff>22788</xdr:colOff>
      <xdr:row>0</xdr:row>
      <xdr:rowOff>227612</xdr:rowOff>
    </xdr:from>
    <xdr:ext cx="1337143" cy="1390784"/>
    <xdr:pic>
      <xdr:nvPicPr>
        <xdr:cNvPr id="9" name="Billede 8" descr="Titel: Københavns Kommune - Beskrivelse: Københavns Kommune">
          <a:extLst>
            <a:ext uri="{FF2B5EF4-FFF2-40B4-BE49-F238E27FC236}">
              <a16:creationId xmlns:a16="http://schemas.microsoft.com/office/drawing/2014/main" id="{8A402509-A8B4-4F1D-98EB-AC1846AB1CF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414" b="-395"/>
        <a:stretch>
          <a:fillRect/>
        </a:stretch>
      </xdr:blipFill>
      <xdr:spPr bwMode="auto">
        <a:xfrm>
          <a:off x="21739788" y="227612"/>
          <a:ext cx="1337143" cy="1390784"/>
        </a:xfrm>
        <a:prstGeom prst="rect">
          <a:avLst/>
        </a:prstGeom>
        <a:noFill/>
      </xdr:spPr>
    </xdr:pic>
    <xdr:clientData/>
  </xdr:oneCellAnchor>
  <xdr:twoCellAnchor>
    <xdr:from>
      <xdr:col>6</xdr:col>
      <xdr:colOff>630216</xdr:colOff>
      <xdr:row>9</xdr:row>
      <xdr:rowOff>910828</xdr:rowOff>
    </xdr:from>
    <xdr:to>
      <xdr:col>6</xdr:col>
      <xdr:colOff>630216</xdr:colOff>
      <xdr:row>10</xdr:row>
      <xdr:rowOff>210629</xdr:rowOff>
    </xdr:to>
    <xdr:cxnSp macro="">
      <xdr:nvCxnSpPr>
        <xdr:cNvPr id="7" name="Lige pilforbindelse 6">
          <a:extLst>
            <a:ext uri="{FF2B5EF4-FFF2-40B4-BE49-F238E27FC236}">
              <a16:creationId xmlns:a16="http://schemas.microsoft.com/office/drawing/2014/main" id="{6B087000-FEB2-43D5-83B1-937FC7B2E9C2}"/>
            </a:ext>
          </a:extLst>
        </xdr:cNvPr>
        <xdr:cNvCxnSpPr/>
      </xdr:nvCxnSpPr>
      <xdr:spPr>
        <a:xfrm>
          <a:off x="12726966" y="2881312"/>
          <a:ext cx="0" cy="347551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859633</xdr:colOff>
      <xdr:row>9</xdr:row>
      <xdr:rowOff>910828</xdr:rowOff>
    </xdr:from>
    <xdr:to>
      <xdr:col>8</xdr:col>
      <xdr:colOff>859633</xdr:colOff>
      <xdr:row>10</xdr:row>
      <xdr:rowOff>191307</xdr:rowOff>
    </xdr:to>
    <xdr:cxnSp macro="">
      <xdr:nvCxnSpPr>
        <xdr:cNvPr id="10" name="Lige pilforbindelse 9">
          <a:extLst>
            <a:ext uri="{FF2B5EF4-FFF2-40B4-BE49-F238E27FC236}">
              <a16:creationId xmlns:a16="http://schemas.microsoft.com/office/drawing/2014/main" id="{322F36C9-F1A2-4322-B6E2-65987188A3D7}"/>
            </a:ext>
          </a:extLst>
        </xdr:cNvPr>
        <xdr:cNvCxnSpPr/>
      </xdr:nvCxnSpPr>
      <xdr:spPr>
        <a:xfrm>
          <a:off x="18486836" y="2881312"/>
          <a:ext cx="0" cy="328229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428625</xdr:colOff>
      <xdr:row>1</xdr:row>
      <xdr:rowOff>1</xdr:rowOff>
    </xdr:from>
    <xdr:to>
      <xdr:col>9</xdr:col>
      <xdr:colOff>873125</xdr:colOff>
      <xdr:row>3</xdr:row>
      <xdr:rowOff>63501</xdr:rowOff>
    </xdr:to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575B9199-603E-07E2-3E86-CC1695F0BB08}"/>
            </a:ext>
          </a:extLst>
        </xdr:cNvPr>
        <xdr:cNvSpPr txBox="1"/>
      </xdr:nvSpPr>
      <xdr:spPr>
        <a:xfrm>
          <a:off x="12192000" y="349251"/>
          <a:ext cx="7508875" cy="57150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a-DK" sz="1400" b="1">
              <a:latin typeface="KBH Tekst" panose="00000500000000000000" pitchFamily="2" charset="0"/>
            </a:rPr>
            <a:t>Se "Journal om sikkerhed ved drift og vedligeholdelse" for detaljer om fremtidige arbejdsmiljømæssige udfordringer i anlægsfasen.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859327</xdr:colOff>
      <xdr:row>9</xdr:row>
      <xdr:rowOff>10583</xdr:rowOff>
    </xdr:from>
    <xdr:to>
      <xdr:col>11</xdr:col>
      <xdr:colOff>0</xdr:colOff>
      <xdr:row>10</xdr:row>
      <xdr:rowOff>2572</xdr:rowOff>
    </xdr:to>
    <xdr:sp macro="" textlink="">
      <xdr:nvSpPr>
        <xdr:cNvPr id="2" name="Rektangel: afrundede hjørner 1">
          <a:extLst>
            <a:ext uri="{FF2B5EF4-FFF2-40B4-BE49-F238E27FC236}">
              <a16:creationId xmlns:a16="http://schemas.microsoft.com/office/drawing/2014/main" id="{CA29CF02-ED06-46D2-B557-F2CB66234FC5}"/>
            </a:ext>
          </a:extLst>
        </xdr:cNvPr>
        <xdr:cNvSpPr/>
      </xdr:nvSpPr>
      <xdr:spPr>
        <a:xfrm>
          <a:off x="10793902" y="2248958"/>
          <a:ext cx="12351848" cy="1049264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chemeClr val="tx1"/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a-DK" sz="1200" b="1">
              <a:latin typeface="KBH Tekst" panose="00000500000000000000" pitchFamily="2" charset="0"/>
            </a:rPr>
            <a:t>Vælg fra</a:t>
          </a:r>
          <a:r>
            <a:rPr lang="da-DK" sz="1200" b="1" baseline="0">
              <a:latin typeface="KBH Tekst" panose="00000500000000000000" pitchFamily="2" charset="0"/>
            </a:rPr>
            <a:t> listen:</a:t>
          </a:r>
        </a:p>
        <a:p>
          <a:pPr algn="l"/>
          <a:r>
            <a:rPr lang="da-DK" sz="1200" baseline="0">
              <a:solidFill>
                <a:srgbClr val="00B050"/>
              </a:solidFill>
              <a:latin typeface="KBH Tekst" panose="00000500000000000000" pitchFamily="2" charset="0"/>
            </a:rPr>
            <a:t>1. Arbejdsmiljøudfordring er løst og forventes ikke at give anledning til udfordringer under udførelse eller drift </a:t>
          </a:r>
        </a:p>
        <a:p>
          <a:pPr algn="l"/>
          <a:r>
            <a:rPr lang="da-DK" sz="1200" baseline="0">
              <a:solidFill>
                <a:srgbClr val="FFFF00"/>
              </a:solidFill>
              <a:latin typeface="KBH Tekst" panose="00000500000000000000" pitchFamily="2" charset="0"/>
            </a:rPr>
            <a:t>2. Kan give anledning til arbejdsmiljøudfordring under udførelse eller drift. Proces er igangsat for at løse problemet</a:t>
          </a:r>
        </a:p>
        <a:p>
          <a:pPr algn="l"/>
          <a:r>
            <a:rPr lang="da-DK" sz="1200" baseline="0">
              <a:solidFill>
                <a:srgbClr val="FF0000"/>
              </a:solidFill>
              <a:latin typeface="KBH Tekst" panose="00000500000000000000" pitchFamily="2" charset="0"/>
            </a:rPr>
            <a:t>3. Kan give anledning til arbejdsmiljøudfordring under udførelse og drift. Der skal tages beslutning om at løse</a:t>
          </a:r>
        </a:p>
        <a:p>
          <a:pPr algn="l"/>
          <a:r>
            <a:rPr lang="da-DK" sz="1200" baseline="0">
              <a:solidFill>
                <a:srgbClr val="FF0000"/>
              </a:solidFill>
              <a:latin typeface="KBH Tekst" panose="00000500000000000000" pitchFamily="2" charset="0"/>
            </a:rPr>
            <a:t>     problemet selv om det kan være vanskeligt. </a:t>
          </a:r>
          <a:endParaRPr lang="da-DK" sz="1200">
            <a:solidFill>
              <a:srgbClr val="FF0000"/>
            </a:solidFill>
            <a:latin typeface="KBH Tekst" panose="00000500000000000000" pitchFamily="2" charset="0"/>
          </a:endParaRPr>
        </a:p>
      </xdr:txBody>
    </xdr:sp>
    <xdr:clientData/>
  </xdr:twoCellAnchor>
  <xdr:oneCellAnchor>
    <xdr:from>
      <xdr:col>10</xdr:col>
      <xdr:colOff>22788</xdr:colOff>
      <xdr:row>0</xdr:row>
      <xdr:rowOff>227612</xdr:rowOff>
    </xdr:from>
    <xdr:ext cx="1337143" cy="1390784"/>
    <xdr:pic>
      <xdr:nvPicPr>
        <xdr:cNvPr id="3" name="Billede 2" descr="Titel: Københavns Kommune - Beskrivelse: Københavns Kommune">
          <a:extLst>
            <a:ext uri="{FF2B5EF4-FFF2-40B4-BE49-F238E27FC236}">
              <a16:creationId xmlns:a16="http://schemas.microsoft.com/office/drawing/2014/main" id="{066AD92C-2D39-4D56-9691-9193EDE0056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414" b="-395"/>
        <a:stretch>
          <a:fillRect/>
        </a:stretch>
      </xdr:blipFill>
      <xdr:spPr bwMode="auto">
        <a:xfrm>
          <a:off x="21739788" y="227612"/>
          <a:ext cx="1337143" cy="1390784"/>
        </a:xfrm>
        <a:prstGeom prst="rect">
          <a:avLst/>
        </a:prstGeom>
        <a:noFill/>
      </xdr:spPr>
    </xdr:pic>
    <xdr:clientData/>
  </xdr:oneCellAnchor>
  <xdr:twoCellAnchor>
    <xdr:from>
      <xdr:col>6</xdr:col>
      <xdr:colOff>630216</xdr:colOff>
      <xdr:row>9</xdr:row>
      <xdr:rowOff>910828</xdr:rowOff>
    </xdr:from>
    <xdr:to>
      <xdr:col>6</xdr:col>
      <xdr:colOff>630216</xdr:colOff>
      <xdr:row>10</xdr:row>
      <xdr:rowOff>210629</xdr:rowOff>
    </xdr:to>
    <xdr:cxnSp macro="">
      <xdr:nvCxnSpPr>
        <xdr:cNvPr id="4" name="Lige pilforbindelse 3">
          <a:extLst>
            <a:ext uri="{FF2B5EF4-FFF2-40B4-BE49-F238E27FC236}">
              <a16:creationId xmlns:a16="http://schemas.microsoft.com/office/drawing/2014/main" id="{0F0AF4AB-6A4C-41D2-ADFC-C554231153C6}"/>
            </a:ext>
          </a:extLst>
        </xdr:cNvPr>
        <xdr:cNvCxnSpPr/>
      </xdr:nvCxnSpPr>
      <xdr:spPr>
        <a:xfrm>
          <a:off x="12393591" y="3149203"/>
          <a:ext cx="0" cy="357076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859633</xdr:colOff>
      <xdr:row>9</xdr:row>
      <xdr:rowOff>910828</xdr:rowOff>
    </xdr:from>
    <xdr:to>
      <xdr:col>8</xdr:col>
      <xdr:colOff>859633</xdr:colOff>
      <xdr:row>10</xdr:row>
      <xdr:rowOff>191307</xdr:rowOff>
    </xdr:to>
    <xdr:cxnSp macro="">
      <xdr:nvCxnSpPr>
        <xdr:cNvPr id="5" name="Lige pilforbindelse 4">
          <a:extLst>
            <a:ext uri="{FF2B5EF4-FFF2-40B4-BE49-F238E27FC236}">
              <a16:creationId xmlns:a16="http://schemas.microsoft.com/office/drawing/2014/main" id="{A29D250C-33A4-4DF7-8047-93A90DFA12C7}"/>
            </a:ext>
          </a:extLst>
        </xdr:cNvPr>
        <xdr:cNvCxnSpPr/>
      </xdr:nvCxnSpPr>
      <xdr:spPr>
        <a:xfrm>
          <a:off x="18004633" y="3149203"/>
          <a:ext cx="0" cy="337754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428625</xdr:colOff>
      <xdr:row>1</xdr:row>
      <xdr:rowOff>1</xdr:rowOff>
    </xdr:from>
    <xdr:to>
      <xdr:col>9</xdr:col>
      <xdr:colOff>873125</xdr:colOff>
      <xdr:row>3</xdr:row>
      <xdr:rowOff>63501</xdr:rowOff>
    </xdr:to>
    <xdr:sp macro="" textlink="">
      <xdr:nvSpPr>
        <xdr:cNvPr id="6" name="Tekstfelt 5">
          <a:extLst>
            <a:ext uri="{FF2B5EF4-FFF2-40B4-BE49-F238E27FC236}">
              <a16:creationId xmlns:a16="http://schemas.microsoft.com/office/drawing/2014/main" id="{C0823779-DC6E-480F-A3B4-F32A2079AA90}"/>
            </a:ext>
          </a:extLst>
        </xdr:cNvPr>
        <xdr:cNvSpPr txBox="1"/>
      </xdr:nvSpPr>
      <xdr:spPr>
        <a:xfrm>
          <a:off x="12192000" y="352426"/>
          <a:ext cx="7512050" cy="568325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a-DK" sz="1400" b="1">
              <a:latin typeface="KBH Tekst" panose="00000500000000000000" pitchFamily="2" charset="0"/>
            </a:rPr>
            <a:t>Se "Journal om sikkerhed ved drift og vedligeholdelse" for detaljer om fremtidige arbejdsmiljømæssige udfordringer i anlægsfasen.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348114-F447-49ED-A34C-55F256EA5DA1}" name="tEmne" displayName="tEmne" ref="C1:C11" totalsRowShown="0">
  <autoFilter ref="C1:C11" xr:uid="{03348114-F447-49ED-A34C-55F256EA5DA1}"/>
  <tableColumns count="1">
    <tableColumn id="1" xr3:uid="{95A0A98B-B6AB-4C5D-BF6A-0FD71D5E67A5}" name="Emn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EA6C6-291B-4CB2-B59C-CD774AD3E647}">
  <sheetPr>
    <tabColor theme="9" tint="0.59999389629810485"/>
    <pageSetUpPr fitToPage="1"/>
  </sheetPr>
  <dimension ref="A1:W99"/>
  <sheetViews>
    <sheetView tabSelected="1" zoomScale="60" zoomScaleNormal="60" zoomScaleSheetLayoutView="40" workbookViewId="0">
      <pane ySplit="13" topLeftCell="A17" activePane="bottomLeft" state="frozen"/>
      <selection pane="bottomLeft" activeCell="E17" sqref="E17"/>
    </sheetView>
  </sheetViews>
  <sheetFormatPr defaultColWidth="9.28515625" defaultRowHeight="15" x14ac:dyDescent="0.25"/>
  <cols>
    <col min="1" max="1" width="3.140625" style="6" customWidth="1"/>
    <col min="2" max="2" width="9" style="6" customWidth="1"/>
    <col min="3" max="3" width="40.5703125" style="6" customWidth="1"/>
    <col min="4" max="4" width="51.5703125" style="7" customWidth="1"/>
    <col min="5" max="5" width="44.7109375" style="7" customWidth="1"/>
    <col min="6" max="6" width="27.42578125" style="7" customWidth="1"/>
    <col min="7" max="7" width="28" style="6" customWidth="1"/>
    <col min="8" max="8" width="52.7109375" style="7" customWidth="1"/>
    <col min="9" max="9" width="25.28515625" style="6" customWidth="1"/>
    <col min="10" max="10" width="43.28515625" style="6" customWidth="1"/>
    <col min="11" max="11" width="21.42578125" style="6" customWidth="1"/>
    <col min="12" max="16384" width="9.28515625" style="6"/>
  </cols>
  <sheetData>
    <row r="1" spans="1:23" ht="27.75" x14ac:dyDescent="0.4">
      <c r="A1" s="21"/>
      <c r="B1" s="30" t="s">
        <v>259</v>
      </c>
      <c r="C1" s="18"/>
      <c r="D1" s="18"/>
      <c r="E1" s="18"/>
      <c r="F1" s="18"/>
      <c r="G1" s="19"/>
      <c r="H1" s="20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</row>
    <row r="2" spans="1:23" ht="19.149999999999999" customHeight="1" x14ac:dyDescent="0.25">
      <c r="A2" s="21"/>
      <c r="B2" s="38" t="s">
        <v>256</v>
      </c>
      <c r="C2" s="22"/>
      <c r="D2" s="35"/>
      <c r="E2" s="18"/>
      <c r="F2" s="18"/>
      <c r="G2" s="19"/>
      <c r="H2" s="20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</row>
    <row r="3" spans="1:23" ht="21" customHeight="1" x14ac:dyDescent="0.25">
      <c r="A3" s="21"/>
      <c r="B3" s="23"/>
      <c r="C3" s="18"/>
      <c r="D3" s="18"/>
      <c r="E3" s="18"/>
      <c r="F3" s="18"/>
      <c r="G3" s="47"/>
      <c r="H3" s="47"/>
      <c r="I3" s="47"/>
      <c r="J3" s="47"/>
      <c r="K3" s="47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</row>
    <row r="4" spans="1:23" ht="21" customHeight="1" x14ac:dyDescent="0.25">
      <c r="A4" s="21"/>
      <c r="B4" s="55" t="s">
        <v>6</v>
      </c>
      <c r="C4" s="56"/>
      <c r="D4" s="31" t="s">
        <v>8</v>
      </c>
      <c r="E4" s="37"/>
      <c r="F4" s="18"/>
      <c r="G4" s="48"/>
      <c r="H4" s="48"/>
      <c r="I4" s="48"/>
      <c r="J4" s="48"/>
      <c r="K4" s="48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</row>
    <row r="5" spans="1:23" ht="21" customHeight="1" x14ac:dyDescent="0.25">
      <c r="A5" s="21"/>
      <c r="B5" s="55" t="s">
        <v>17</v>
      </c>
      <c r="C5" s="56"/>
      <c r="D5" s="39" t="s">
        <v>7</v>
      </c>
      <c r="E5" s="39" t="s">
        <v>261</v>
      </c>
      <c r="F5" s="41" t="s">
        <v>9</v>
      </c>
      <c r="G5" s="19"/>
      <c r="H5" s="20"/>
      <c r="I5" s="19"/>
      <c r="J5" s="19"/>
      <c r="K5" s="40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</row>
    <row r="6" spans="1:23" ht="21" customHeight="1" x14ac:dyDescent="0.25">
      <c r="A6" s="21"/>
      <c r="B6" s="55" t="s">
        <v>257</v>
      </c>
      <c r="C6" s="56"/>
      <c r="D6" s="39" t="s">
        <v>258</v>
      </c>
      <c r="E6" s="39" t="s">
        <v>261</v>
      </c>
      <c r="F6" s="41" t="s">
        <v>260</v>
      </c>
      <c r="G6" s="21"/>
      <c r="H6" s="20"/>
      <c r="I6" s="19"/>
      <c r="J6" s="19"/>
      <c r="K6" s="19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</row>
    <row r="7" spans="1:23" ht="13.9" customHeight="1" x14ac:dyDescent="0.25">
      <c r="A7" s="21"/>
      <c r="B7" s="24"/>
      <c r="C7" s="25"/>
      <c r="D7" s="20"/>
      <c r="E7" s="20"/>
      <c r="F7" s="20"/>
      <c r="G7" s="21"/>
      <c r="H7" s="20"/>
      <c r="I7" s="19"/>
      <c r="J7" s="19"/>
      <c r="K7" s="19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spans="1:23" ht="13.9" customHeight="1" x14ac:dyDescent="0.25">
      <c r="A8" s="21"/>
      <c r="B8" s="24"/>
      <c r="C8" s="25"/>
      <c r="D8" s="20"/>
      <c r="E8" s="20"/>
      <c r="F8" s="20"/>
      <c r="G8" s="21"/>
      <c r="H8" s="20"/>
      <c r="I8" s="19"/>
      <c r="J8" s="19"/>
      <c r="K8" s="19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23" ht="18.75" x14ac:dyDescent="0.25">
      <c r="A9" s="21"/>
      <c r="B9" s="57"/>
      <c r="C9" s="58"/>
      <c r="D9" s="20"/>
      <c r="E9" s="20"/>
      <c r="F9" s="20"/>
      <c r="G9" s="21"/>
      <c r="H9" s="18"/>
      <c r="I9" s="19"/>
      <c r="J9" s="19"/>
      <c r="K9" s="42" t="s">
        <v>265</v>
      </c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</row>
    <row r="10" spans="1:23" ht="83.25" customHeight="1" x14ac:dyDescent="0.25">
      <c r="A10" s="21"/>
      <c r="B10" s="59" t="s">
        <v>255</v>
      </c>
      <c r="C10" s="59"/>
      <c r="D10" s="59"/>
      <c r="E10" s="20"/>
      <c r="F10" s="20"/>
      <c r="G10" s="21"/>
      <c r="H10" s="20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</row>
    <row r="11" spans="1:23" ht="24" customHeight="1" thickBot="1" x14ac:dyDescent="0.3">
      <c r="A11" s="21"/>
      <c r="B11" s="21"/>
      <c r="C11" s="21"/>
      <c r="D11" s="20"/>
      <c r="E11" s="20"/>
      <c r="F11" s="20"/>
      <c r="G11" s="21"/>
      <c r="H11" s="20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</row>
    <row r="12" spans="1:23" ht="39.75" customHeight="1" thickBot="1" x14ac:dyDescent="0.3">
      <c r="A12" s="21"/>
      <c r="B12" s="49" t="s">
        <v>0</v>
      </c>
      <c r="C12" s="50"/>
      <c r="D12" s="50"/>
      <c r="E12" s="50"/>
      <c r="F12" s="50"/>
      <c r="G12" s="51"/>
      <c r="H12" s="52" t="s">
        <v>262</v>
      </c>
      <c r="I12" s="53"/>
      <c r="J12" s="53"/>
      <c r="K12" s="54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1:23" ht="72.75" customHeight="1" thickBot="1" x14ac:dyDescent="0.3">
      <c r="A13" s="21"/>
      <c r="B13" s="36" t="s">
        <v>229</v>
      </c>
      <c r="C13" s="36" t="s">
        <v>205</v>
      </c>
      <c r="D13" s="36" t="s">
        <v>254</v>
      </c>
      <c r="E13" s="36" t="s">
        <v>253</v>
      </c>
      <c r="F13" s="36" t="s">
        <v>252</v>
      </c>
      <c r="G13" s="36" t="s">
        <v>193</v>
      </c>
      <c r="H13" s="36" t="s">
        <v>16</v>
      </c>
      <c r="I13" s="36" t="s">
        <v>194</v>
      </c>
      <c r="J13" s="36" t="s">
        <v>251</v>
      </c>
      <c r="K13" s="36" t="s">
        <v>195</v>
      </c>
      <c r="L13" s="19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</row>
    <row r="14" spans="1:23" s="7" customFormat="1" ht="60" customHeight="1" x14ac:dyDescent="0.25">
      <c r="A14" s="20"/>
      <c r="B14" s="26"/>
      <c r="C14" s="8"/>
      <c r="D14" s="8"/>
      <c r="E14" s="8" t="s">
        <v>266</v>
      </c>
      <c r="F14" s="8" t="s">
        <v>274</v>
      </c>
      <c r="G14" s="8"/>
      <c r="H14" s="8"/>
      <c r="I14" s="8"/>
      <c r="J14" s="8"/>
      <c r="K14" s="5"/>
      <c r="L14" s="18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</row>
    <row r="15" spans="1:23" s="7" customFormat="1" ht="60" customHeight="1" x14ac:dyDescent="0.25">
      <c r="A15" s="20"/>
      <c r="B15" s="26" t="str">
        <f>IF(C15="","",Lister!A3)</f>
        <v/>
      </c>
      <c r="C15" s="9"/>
      <c r="D15" s="9"/>
      <c r="E15" s="8" t="s">
        <v>281</v>
      </c>
      <c r="F15" s="8" t="s">
        <v>280</v>
      </c>
      <c r="G15" s="9"/>
      <c r="H15" s="9"/>
      <c r="I15" s="9"/>
      <c r="J15" s="9"/>
      <c r="K15" s="5"/>
      <c r="L15" s="18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</row>
    <row r="16" spans="1:23" s="7" customFormat="1" ht="60" customHeight="1" x14ac:dyDescent="0.25">
      <c r="A16" s="20"/>
      <c r="B16" s="26" t="str">
        <f>IF(C16="","",Lister!A4)</f>
        <v/>
      </c>
      <c r="C16" s="9"/>
      <c r="D16" s="9"/>
      <c r="E16" s="8" t="s">
        <v>283</v>
      </c>
      <c r="F16" s="8" t="s">
        <v>282</v>
      </c>
      <c r="G16" s="9"/>
      <c r="H16" s="9"/>
      <c r="I16" s="9"/>
      <c r="J16" s="9"/>
      <c r="K16" s="5"/>
      <c r="L16" s="18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</row>
    <row r="17" spans="1:23" s="7" customFormat="1" ht="60" customHeight="1" x14ac:dyDescent="0.25">
      <c r="A17" s="20"/>
      <c r="B17" s="26" t="str">
        <f>IF(C17="","",Lister!A5)</f>
        <v/>
      </c>
      <c r="C17" s="9"/>
      <c r="D17" s="9"/>
      <c r="E17" s="8"/>
      <c r="F17" s="8"/>
      <c r="G17" s="9"/>
      <c r="H17" s="9"/>
      <c r="I17" s="9"/>
      <c r="J17" s="9"/>
      <c r="K17" s="5"/>
      <c r="L17" s="18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</row>
    <row r="18" spans="1:23" s="7" customFormat="1" ht="60" customHeight="1" x14ac:dyDescent="0.25">
      <c r="A18" s="20"/>
      <c r="B18" s="26" t="str">
        <f>IF(C18="","",Lister!A6)</f>
        <v/>
      </c>
      <c r="C18" s="9"/>
      <c r="D18" s="9"/>
      <c r="E18" s="8"/>
      <c r="F18" s="8"/>
      <c r="G18" s="9"/>
      <c r="H18" s="9"/>
      <c r="I18" s="9"/>
      <c r="J18" s="9"/>
      <c r="K18" s="5"/>
      <c r="L18" s="18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</row>
    <row r="19" spans="1:23" s="7" customFormat="1" ht="60" customHeight="1" x14ac:dyDescent="0.25">
      <c r="A19" s="20"/>
      <c r="B19" s="26" t="str">
        <f>IF(C19="","",Lister!A7)</f>
        <v/>
      </c>
      <c r="C19" s="9"/>
      <c r="D19" s="9"/>
      <c r="E19" s="8"/>
      <c r="F19" s="8"/>
      <c r="G19" s="9"/>
      <c r="H19" s="9"/>
      <c r="I19" s="9"/>
      <c r="J19" s="9"/>
      <c r="K19" s="5"/>
      <c r="L19" s="18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</row>
    <row r="20" spans="1:23" s="7" customFormat="1" ht="60" customHeight="1" x14ac:dyDescent="0.25">
      <c r="A20" s="20"/>
      <c r="B20" s="26" t="str">
        <f>IF(C20="","",Lister!A8)</f>
        <v/>
      </c>
      <c r="C20" s="9"/>
      <c r="D20" s="9"/>
      <c r="E20" s="8"/>
      <c r="F20" s="8"/>
      <c r="G20" s="9"/>
      <c r="H20" s="9"/>
      <c r="I20" s="9"/>
      <c r="J20" s="9"/>
      <c r="K20" s="5"/>
      <c r="L20" s="18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</row>
    <row r="21" spans="1:23" s="7" customFormat="1" ht="60" customHeight="1" x14ac:dyDescent="0.25">
      <c r="A21" s="20"/>
      <c r="B21" s="26" t="str">
        <f>IF(C21="","",Lister!A9)</f>
        <v/>
      </c>
      <c r="C21" s="9"/>
      <c r="D21" s="9"/>
      <c r="E21" s="8"/>
      <c r="F21" s="8"/>
      <c r="G21" s="9"/>
      <c r="H21" s="9"/>
      <c r="I21" s="9"/>
      <c r="J21" s="9"/>
      <c r="K21" s="5"/>
      <c r="L21" s="18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</row>
    <row r="22" spans="1:23" s="7" customFormat="1" ht="60" customHeight="1" x14ac:dyDescent="0.25">
      <c r="A22" s="20"/>
      <c r="B22" s="26" t="str">
        <f>IF(C22="","",Lister!A10)</f>
        <v/>
      </c>
      <c r="C22" s="9"/>
      <c r="D22" s="9"/>
      <c r="E22" s="8"/>
      <c r="F22" s="8"/>
      <c r="G22" s="9"/>
      <c r="H22" s="9"/>
      <c r="I22" s="9"/>
      <c r="J22" s="9"/>
      <c r="K22" s="5"/>
      <c r="L22" s="18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</row>
    <row r="23" spans="1:23" ht="60" customHeight="1" x14ac:dyDescent="0.25">
      <c r="A23" s="21"/>
      <c r="B23" s="26" t="str">
        <f>IF(C23="","",Lister!A11)</f>
        <v/>
      </c>
      <c r="C23" s="5"/>
      <c r="D23" s="9"/>
      <c r="E23" s="8"/>
      <c r="F23" s="8"/>
      <c r="G23" s="5"/>
      <c r="H23" s="9"/>
      <c r="I23" s="5"/>
      <c r="J23" s="5"/>
      <c r="K23" s="5"/>
      <c r="L23" s="19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 ht="60" customHeight="1" x14ac:dyDescent="0.25">
      <c r="A24" s="21"/>
      <c r="B24" s="26" t="str">
        <f>IF(C24="","",Lister!A12)</f>
        <v/>
      </c>
      <c r="C24" s="5"/>
      <c r="D24" s="9"/>
      <c r="E24" s="8"/>
      <c r="F24" s="8"/>
      <c r="G24" s="5"/>
      <c r="H24" s="9"/>
      <c r="I24" s="5"/>
      <c r="J24" s="5"/>
      <c r="K24" s="5"/>
      <c r="L24" s="19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 ht="60" customHeight="1" x14ac:dyDescent="0.25">
      <c r="A25" s="21"/>
      <c r="B25" s="26" t="str">
        <f>IF(C25="","",Lister!A13)</f>
        <v/>
      </c>
      <c r="C25" s="5"/>
      <c r="D25" s="9"/>
      <c r="E25" s="8"/>
      <c r="F25" s="8"/>
      <c r="G25" s="5"/>
      <c r="H25" s="9"/>
      <c r="I25" s="5"/>
      <c r="J25" s="5"/>
      <c r="K25" s="5"/>
      <c r="L25" s="19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 ht="60" customHeight="1" x14ac:dyDescent="0.25">
      <c r="A26" s="21"/>
      <c r="B26" s="26" t="str">
        <f>IF(C26="","",Lister!A14)</f>
        <v/>
      </c>
      <c r="C26" s="5"/>
      <c r="D26" s="9"/>
      <c r="E26" s="8"/>
      <c r="F26" s="8"/>
      <c r="G26" s="5"/>
      <c r="H26" s="9"/>
      <c r="I26" s="5"/>
      <c r="J26" s="5"/>
      <c r="K26" s="5"/>
      <c r="L26" s="19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1:23" ht="60" customHeight="1" x14ac:dyDescent="0.25">
      <c r="A27" s="21"/>
      <c r="B27" s="26" t="str">
        <f>IF(C27="","",Lister!A15)</f>
        <v/>
      </c>
      <c r="C27" s="5"/>
      <c r="D27" s="9"/>
      <c r="E27" s="8"/>
      <c r="F27" s="8"/>
      <c r="G27" s="5"/>
      <c r="H27" s="9"/>
      <c r="I27" s="5"/>
      <c r="J27" s="5"/>
      <c r="K27" s="5"/>
      <c r="L27" s="19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1:23" ht="60" customHeight="1" x14ac:dyDescent="0.25">
      <c r="A28" s="21"/>
      <c r="B28" s="26" t="str">
        <f>IF(C28="","",Lister!A16)</f>
        <v/>
      </c>
      <c r="C28" s="5"/>
      <c r="D28" s="9"/>
      <c r="E28" s="8"/>
      <c r="F28" s="8"/>
      <c r="G28" s="5"/>
      <c r="H28" s="9"/>
      <c r="I28" s="5"/>
      <c r="J28" s="5"/>
      <c r="K28" s="5"/>
      <c r="L28" s="19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1:23" ht="60" customHeight="1" x14ac:dyDescent="0.25">
      <c r="A29" s="21"/>
      <c r="B29" s="26" t="str">
        <f>IF(C29="","",Lister!A17)</f>
        <v/>
      </c>
      <c r="C29" s="5"/>
      <c r="D29" s="9"/>
      <c r="E29" s="8"/>
      <c r="F29" s="8"/>
      <c r="G29" s="5"/>
      <c r="H29" s="9"/>
      <c r="I29" s="5"/>
      <c r="J29" s="5"/>
      <c r="K29" s="5"/>
      <c r="L29" s="19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1:23" ht="60" customHeight="1" x14ac:dyDescent="0.25">
      <c r="A30" s="21"/>
      <c r="B30" s="26" t="str">
        <f>IF(C30="","",Lister!A18)</f>
        <v/>
      </c>
      <c r="C30" s="5"/>
      <c r="D30" s="9"/>
      <c r="E30" s="8"/>
      <c r="F30" s="8"/>
      <c r="G30" s="5"/>
      <c r="H30" s="9"/>
      <c r="I30" s="5"/>
      <c r="J30" s="5"/>
      <c r="K30" s="5"/>
      <c r="L30" s="19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1:23" ht="60" customHeight="1" x14ac:dyDescent="0.25">
      <c r="A31" s="21"/>
      <c r="B31" s="26" t="str">
        <f>IF(C31="","",Lister!A19)</f>
        <v/>
      </c>
      <c r="C31" s="5"/>
      <c r="D31" s="9"/>
      <c r="E31" s="8"/>
      <c r="F31" s="8"/>
      <c r="G31" s="5"/>
      <c r="H31" s="9"/>
      <c r="I31" s="5"/>
      <c r="J31" s="5"/>
      <c r="K31" s="5"/>
      <c r="L31" s="19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1:23" ht="60" customHeight="1" x14ac:dyDescent="0.25">
      <c r="A32" s="21"/>
      <c r="B32" s="26" t="str">
        <f>IF(C32="","",Lister!A20)</f>
        <v/>
      </c>
      <c r="C32" s="5"/>
      <c r="D32" s="9"/>
      <c r="E32" s="8"/>
      <c r="F32" s="8"/>
      <c r="G32" s="5"/>
      <c r="H32" s="9"/>
      <c r="I32" s="5"/>
      <c r="J32" s="5"/>
      <c r="K32" s="5"/>
      <c r="L32" s="19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1:23" ht="60" customHeight="1" x14ac:dyDescent="0.25">
      <c r="A33" s="21"/>
      <c r="B33" s="26" t="str">
        <f>IF(C33="","",Lister!A21)</f>
        <v/>
      </c>
      <c r="C33" s="5"/>
      <c r="D33" s="9"/>
      <c r="E33" s="8"/>
      <c r="F33" s="8"/>
      <c r="G33" s="5"/>
      <c r="H33" s="9"/>
      <c r="I33" s="5"/>
      <c r="J33" s="5"/>
      <c r="K33" s="5"/>
      <c r="L33" s="19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1:23" ht="60" customHeight="1" x14ac:dyDescent="0.25">
      <c r="A34" s="21"/>
      <c r="B34" s="26" t="str">
        <f>IF(C34="","",Lister!A22)</f>
        <v/>
      </c>
      <c r="C34" s="5"/>
      <c r="D34" s="9"/>
      <c r="E34" s="8"/>
      <c r="F34" s="8"/>
      <c r="G34" s="5"/>
      <c r="H34" s="9"/>
      <c r="I34" s="5"/>
      <c r="J34" s="5"/>
      <c r="K34" s="5"/>
      <c r="L34" s="19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</row>
    <row r="35" spans="1:23" ht="60" customHeight="1" x14ac:dyDescent="0.25">
      <c r="A35" s="21"/>
      <c r="B35" s="26" t="str">
        <f>IF(C35="","",Lister!A23)</f>
        <v/>
      </c>
      <c r="C35" s="5"/>
      <c r="D35" s="9"/>
      <c r="E35" s="8"/>
      <c r="F35" s="8"/>
      <c r="G35" s="5"/>
      <c r="H35" s="9"/>
      <c r="I35" s="5"/>
      <c r="J35" s="5"/>
      <c r="K35" s="5"/>
      <c r="L35" s="19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</row>
    <row r="36" spans="1:23" ht="60" customHeight="1" x14ac:dyDescent="0.25">
      <c r="A36" s="21"/>
      <c r="B36" s="26" t="str">
        <f>IF(C36="","",Lister!A24)</f>
        <v/>
      </c>
      <c r="C36" s="5"/>
      <c r="D36" s="9"/>
      <c r="E36" s="8"/>
      <c r="F36" s="8"/>
      <c r="G36" s="5"/>
      <c r="H36" s="9"/>
      <c r="I36" s="5"/>
      <c r="J36" s="5"/>
      <c r="K36" s="5"/>
      <c r="L36" s="19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60" customHeight="1" x14ac:dyDescent="0.25">
      <c r="A37" s="21"/>
      <c r="B37" s="26" t="str">
        <f>IF(C37="","",Lister!A25)</f>
        <v/>
      </c>
      <c r="C37" s="5"/>
      <c r="D37" s="9"/>
      <c r="E37" s="8"/>
      <c r="F37" s="8"/>
      <c r="G37" s="5"/>
      <c r="H37" s="9"/>
      <c r="I37" s="5"/>
      <c r="J37" s="5"/>
      <c r="K37" s="5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60" customHeight="1" x14ac:dyDescent="0.25">
      <c r="A38" s="21"/>
      <c r="B38" s="26" t="str">
        <f>IF(C38="","",Lister!A26)</f>
        <v/>
      </c>
      <c r="C38" s="5"/>
      <c r="D38" s="9"/>
      <c r="E38" s="8"/>
      <c r="F38" s="8"/>
      <c r="G38" s="5"/>
      <c r="H38" s="9"/>
      <c r="I38" s="5"/>
      <c r="J38" s="5"/>
      <c r="K38" s="5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spans="1:23" ht="60" customHeight="1" x14ac:dyDescent="0.25">
      <c r="A39" s="21"/>
      <c r="B39" s="26" t="str">
        <f>IF(C39="","",Lister!A27)</f>
        <v/>
      </c>
      <c r="C39" s="5"/>
      <c r="D39" s="9"/>
      <c r="E39" s="8"/>
      <c r="F39" s="8"/>
      <c r="G39" s="5"/>
      <c r="H39" s="9"/>
      <c r="I39" s="5"/>
      <c r="J39" s="5"/>
      <c r="K39" s="5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</row>
    <row r="40" spans="1:23" ht="60" customHeight="1" x14ac:dyDescent="0.25">
      <c r="A40" s="21"/>
      <c r="B40" s="26" t="str">
        <f>IF(C40="","",Lister!A28)</f>
        <v/>
      </c>
      <c r="C40" s="5"/>
      <c r="D40" s="9"/>
      <c r="E40" s="8"/>
      <c r="F40" s="8"/>
      <c r="G40" s="5"/>
      <c r="H40" s="9"/>
      <c r="I40" s="5"/>
      <c r="J40" s="5"/>
      <c r="K40" s="5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</row>
    <row r="41" spans="1:23" ht="60" customHeight="1" x14ac:dyDescent="0.25">
      <c r="A41" s="21"/>
      <c r="B41" s="26" t="str">
        <f>IF(C41="","",Lister!A29)</f>
        <v/>
      </c>
      <c r="C41" s="5"/>
      <c r="D41" s="9"/>
      <c r="E41" s="8"/>
      <c r="F41" s="8"/>
      <c r="G41" s="5"/>
      <c r="H41" s="9"/>
      <c r="I41" s="5"/>
      <c r="J41" s="5"/>
      <c r="K41" s="5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23" ht="60" customHeight="1" x14ac:dyDescent="0.25">
      <c r="A42" s="21"/>
      <c r="B42" s="26" t="str">
        <f>IF(C42="","",Lister!A30)</f>
        <v/>
      </c>
      <c r="C42" s="5"/>
      <c r="D42" s="9"/>
      <c r="E42" s="8"/>
      <c r="F42" s="8"/>
      <c r="G42" s="5"/>
      <c r="H42" s="9"/>
      <c r="I42" s="5"/>
      <c r="J42" s="5"/>
      <c r="K42" s="5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3" ht="60" customHeight="1" x14ac:dyDescent="0.25">
      <c r="A43" s="21"/>
      <c r="B43" s="26" t="str">
        <f>IF(C43="","",Lister!A31)</f>
        <v/>
      </c>
      <c r="C43" s="5"/>
      <c r="D43" s="9"/>
      <c r="E43" s="8"/>
      <c r="F43" s="8"/>
      <c r="G43" s="5"/>
      <c r="H43" s="9"/>
      <c r="I43" s="5"/>
      <c r="J43" s="5"/>
      <c r="K43" s="5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</row>
    <row r="44" spans="1:23" ht="60" customHeight="1" x14ac:dyDescent="0.25">
      <c r="A44" s="21"/>
      <c r="B44" s="26" t="str">
        <f>IF(C44="","",Lister!A32)</f>
        <v/>
      </c>
      <c r="C44" s="5"/>
      <c r="D44" s="9"/>
      <c r="E44" s="8"/>
      <c r="F44" s="8"/>
      <c r="G44" s="5"/>
      <c r="H44" s="9"/>
      <c r="I44" s="5"/>
      <c r="J44" s="5"/>
      <c r="K44" s="5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</row>
    <row r="45" spans="1:23" ht="60" customHeight="1" x14ac:dyDescent="0.25">
      <c r="A45" s="21"/>
      <c r="B45" s="26" t="str">
        <f>IF(C45="","",Lister!A33)</f>
        <v/>
      </c>
      <c r="C45" s="5"/>
      <c r="D45" s="9"/>
      <c r="E45" s="8"/>
      <c r="F45" s="8"/>
      <c r="G45" s="5"/>
      <c r="H45" s="9"/>
      <c r="I45" s="5"/>
      <c r="J45" s="5"/>
      <c r="K45" s="5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</row>
    <row r="46" spans="1:23" ht="60" customHeight="1" x14ac:dyDescent="0.25">
      <c r="A46" s="21"/>
      <c r="B46" s="26" t="str">
        <f>IF(C46="","",Lister!A34)</f>
        <v/>
      </c>
      <c r="C46" s="5"/>
      <c r="D46" s="9"/>
      <c r="E46" s="8"/>
      <c r="F46" s="8"/>
      <c r="G46" s="5"/>
      <c r="H46" s="9"/>
      <c r="I46" s="5"/>
      <c r="J46" s="5"/>
      <c r="K46" s="5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</row>
    <row r="47" spans="1:23" ht="60" customHeight="1" x14ac:dyDescent="0.25">
      <c r="A47" s="21"/>
      <c r="B47" s="26" t="str">
        <f>IF(C47="","",Lister!A35)</f>
        <v/>
      </c>
      <c r="C47" s="5"/>
      <c r="D47" s="9"/>
      <c r="E47" s="8"/>
      <c r="F47" s="8"/>
      <c r="G47" s="5"/>
      <c r="H47" s="9"/>
      <c r="I47" s="5"/>
      <c r="J47" s="5"/>
      <c r="K47" s="5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</row>
    <row r="48" spans="1:23" ht="60" customHeight="1" x14ac:dyDescent="0.25">
      <c r="A48" s="21"/>
      <c r="B48" s="26" t="str">
        <f>IF(C48="","",Lister!A36)</f>
        <v/>
      </c>
      <c r="C48" s="5"/>
      <c r="D48" s="9"/>
      <c r="E48" s="8"/>
      <c r="F48" s="8"/>
      <c r="G48" s="5"/>
      <c r="H48" s="9"/>
      <c r="I48" s="5"/>
      <c r="J48" s="5"/>
      <c r="K48" s="5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</row>
    <row r="49" spans="1:23" ht="60" customHeight="1" x14ac:dyDescent="0.25">
      <c r="A49" s="21"/>
      <c r="B49" s="26" t="str">
        <f>IF(C49="","",Lister!A37)</f>
        <v/>
      </c>
      <c r="C49" s="5"/>
      <c r="D49" s="9"/>
      <c r="E49" s="8"/>
      <c r="F49" s="8"/>
      <c r="G49" s="5"/>
      <c r="H49" s="9"/>
      <c r="I49" s="5"/>
      <c r="J49" s="5"/>
      <c r="K49" s="5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</row>
    <row r="50" spans="1:23" ht="60" customHeight="1" x14ac:dyDescent="0.25">
      <c r="A50" s="21"/>
      <c r="B50" s="26" t="str">
        <f>IF(C50="","",Lister!A38)</f>
        <v/>
      </c>
      <c r="C50" s="5"/>
      <c r="D50" s="9"/>
      <c r="E50" s="8"/>
      <c r="F50" s="8"/>
      <c r="G50" s="5"/>
      <c r="H50" s="9"/>
      <c r="I50" s="5"/>
      <c r="J50" s="5"/>
      <c r="K50" s="5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</row>
    <row r="51" spans="1:23" ht="60" customHeight="1" x14ac:dyDescent="0.25">
      <c r="A51" s="21"/>
      <c r="B51" s="26" t="str">
        <f>IF(C51="","",Lister!A39)</f>
        <v/>
      </c>
      <c r="C51" s="5"/>
      <c r="D51" s="9"/>
      <c r="E51" s="8"/>
      <c r="F51" s="8"/>
      <c r="G51" s="5"/>
      <c r="H51" s="9"/>
      <c r="I51" s="5"/>
      <c r="J51" s="5"/>
      <c r="K51" s="5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</row>
    <row r="52" spans="1:23" ht="60" customHeight="1" x14ac:dyDescent="0.25">
      <c r="A52" s="21"/>
      <c r="B52" s="26" t="str">
        <f>IF(C52="","",Lister!A40)</f>
        <v/>
      </c>
      <c r="C52" s="5"/>
      <c r="D52" s="9"/>
      <c r="E52" s="8"/>
      <c r="F52" s="8"/>
      <c r="G52" s="5"/>
      <c r="H52" s="9"/>
      <c r="I52" s="5"/>
      <c r="J52" s="5"/>
      <c r="K52" s="5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</row>
    <row r="53" spans="1:23" ht="60" customHeight="1" x14ac:dyDescent="0.25">
      <c r="A53" s="21"/>
      <c r="B53" s="26" t="str">
        <f>IF(C53="","",Lister!A41)</f>
        <v/>
      </c>
      <c r="C53" s="5"/>
      <c r="D53" s="9"/>
      <c r="E53" s="8"/>
      <c r="F53" s="8"/>
      <c r="G53" s="5"/>
      <c r="H53" s="9"/>
      <c r="I53" s="5"/>
      <c r="J53" s="5"/>
      <c r="K53" s="5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</row>
    <row r="54" spans="1:23" ht="60" customHeight="1" x14ac:dyDescent="0.25">
      <c r="A54" s="21"/>
      <c r="B54" s="26" t="str">
        <f>IF(C54="","",Lister!A42)</f>
        <v/>
      </c>
      <c r="C54" s="5"/>
      <c r="D54" s="9"/>
      <c r="E54" s="8"/>
      <c r="F54" s="8"/>
      <c r="G54" s="5"/>
      <c r="H54" s="9"/>
      <c r="I54" s="5"/>
      <c r="J54" s="5"/>
      <c r="K54" s="5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</row>
    <row r="55" spans="1:23" ht="60" customHeight="1" x14ac:dyDescent="0.25">
      <c r="A55" s="21"/>
      <c r="B55" s="26" t="str">
        <f>IF(C55="","",Lister!A43)</f>
        <v/>
      </c>
      <c r="C55" s="34"/>
      <c r="D55" s="33"/>
      <c r="E55" s="8"/>
      <c r="F55" s="8"/>
      <c r="G55" s="5"/>
      <c r="H55" s="9"/>
      <c r="I55" s="5"/>
      <c r="J55" s="5"/>
      <c r="K55" s="5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</row>
    <row r="56" spans="1:23" ht="60" customHeight="1" x14ac:dyDescent="0.25">
      <c r="A56" s="21"/>
      <c r="B56" s="26" t="str">
        <f>IF(C56="","",Lister!A44)</f>
        <v/>
      </c>
      <c r="C56" s="33"/>
      <c r="D56" s="33"/>
      <c r="E56" s="8"/>
      <c r="F56" s="8"/>
      <c r="G56" s="5"/>
      <c r="H56" s="9"/>
      <c r="I56" s="5"/>
      <c r="J56" s="5"/>
      <c r="K56" s="5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</row>
    <row r="57" spans="1:23" ht="60" customHeight="1" x14ac:dyDescent="0.25">
      <c r="A57" s="21"/>
      <c r="B57" s="26" t="str">
        <f>IF(C57="","",Lister!A45)</f>
        <v/>
      </c>
      <c r="C57" s="33"/>
      <c r="D57" s="33"/>
      <c r="E57" s="8"/>
      <c r="F57" s="8"/>
      <c r="G57" s="5"/>
      <c r="H57" s="9"/>
      <c r="I57" s="5"/>
      <c r="J57" s="5"/>
      <c r="K57" s="5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</row>
    <row r="58" spans="1:23" ht="60" customHeight="1" x14ac:dyDescent="0.25">
      <c r="A58" s="21"/>
      <c r="B58" s="26" t="str">
        <f>IF(C58="","",Lister!A46)</f>
        <v/>
      </c>
      <c r="C58" s="33"/>
      <c r="D58" s="33"/>
      <c r="E58" s="8"/>
      <c r="F58" s="8"/>
      <c r="G58" s="5"/>
      <c r="H58" s="9"/>
      <c r="I58" s="5"/>
      <c r="J58" s="5"/>
      <c r="K58" s="5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</row>
    <row r="59" spans="1:23" ht="60" customHeight="1" x14ac:dyDescent="0.25">
      <c r="A59" s="21"/>
      <c r="B59" s="26" t="str">
        <f>IF(C59="","",Lister!A47)</f>
        <v/>
      </c>
      <c r="C59" s="33"/>
      <c r="D59" s="33"/>
      <c r="E59" s="8"/>
      <c r="F59" s="8"/>
      <c r="G59" s="5"/>
      <c r="H59" s="9"/>
      <c r="I59" s="5"/>
      <c r="J59" s="5"/>
      <c r="K59" s="5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</row>
    <row r="60" spans="1:23" ht="60" customHeight="1" x14ac:dyDescent="0.25">
      <c r="A60" s="21"/>
      <c r="B60" s="26" t="str">
        <f>IF(C60="","",Lister!A48)</f>
        <v/>
      </c>
      <c r="C60" s="33"/>
      <c r="D60" s="33"/>
      <c r="E60" s="8"/>
      <c r="F60" s="8"/>
      <c r="G60" s="5"/>
      <c r="H60" s="9"/>
      <c r="I60" s="5"/>
      <c r="J60" s="5"/>
      <c r="K60" s="5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</row>
    <row r="61" spans="1:23" ht="60" customHeight="1" x14ac:dyDescent="0.25">
      <c r="A61" s="21"/>
      <c r="B61" s="26" t="str">
        <f>IF(C61="","",Lister!A49)</f>
        <v/>
      </c>
      <c r="C61" s="33"/>
      <c r="D61" s="33"/>
      <c r="E61" s="8"/>
      <c r="F61" s="8"/>
      <c r="G61" s="5"/>
      <c r="H61" s="9"/>
      <c r="I61" s="5"/>
      <c r="J61" s="5"/>
      <c r="K61" s="5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</row>
    <row r="62" spans="1:23" ht="60" customHeight="1" x14ac:dyDescent="0.25">
      <c r="A62" s="21"/>
      <c r="B62" s="26" t="str">
        <f>IF(C62="","",Lister!A50)</f>
        <v/>
      </c>
      <c r="C62" s="33"/>
      <c r="D62" s="33"/>
      <c r="E62" s="8"/>
      <c r="F62" s="8"/>
      <c r="G62" s="5"/>
      <c r="H62" s="9"/>
      <c r="I62" s="5"/>
      <c r="J62" s="5"/>
      <c r="K62" s="5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</row>
    <row r="63" spans="1:23" ht="60" customHeight="1" x14ac:dyDescent="0.25">
      <c r="A63" s="21"/>
      <c r="B63" s="26" t="str">
        <f>IF(C63="","",Lister!A51)</f>
        <v/>
      </c>
      <c r="C63" s="9"/>
      <c r="D63" s="9"/>
      <c r="E63" s="8"/>
      <c r="F63" s="8"/>
      <c r="G63" s="5"/>
      <c r="H63" s="9"/>
      <c r="I63" s="5"/>
      <c r="J63" s="5"/>
      <c r="K63" s="5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</row>
    <row r="64" spans="1:23" ht="60" customHeight="1" x14ac:dyDescent="0.25">
      <c r="A64" s="21"/>
      <c r="B64" s="26" t="str">
        <f>IF(C64="","",Lister!A52)</f>
        <v/>
      </c>
      <c r="C64" s="9"/>
      <c r="D64" s="9"/>
      <c r="E64" s="8"/>
      <c r="F64" s="8"/>
      <c r="G64" s="5"/>
      <c r="H64" s="9"/>
      <c r="I64" s="5"/>
      <c r="J64" s="5"/>
      <c r="K64" s="5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</row>
    <row r="65" spans="1:23" ht="60" customHeight="1" x14ac:dyDescent="0.25">
      <c r="A65" s="21"/>
      <c r="B65" s="26" t="str">
        <f>IF(C65="","",Lister!A53)</f>
        <v/>
      </c>
      <c r="C65" s="9"/>
      <c r="D65" s="9"/>
      <c r="E65" s="8"/>
      <c r="F65" s="8"/>
      <c r="G65" s="5"/>
      <c r="H65" s="9"/>
      <c r="I65" s="5"/>
      <c r="J65" s="5"/>
      <c r="K65" s="5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</row>
    <row r="66" spans="1:23" ht="60" customHeight="1" thickBot="1" x14ac:dyDescent="0.3">
      <c r="A66" s="21"/>
      <c r="B66" s="26" t="str">
        <f>IF(C66="","",Lister!A54)</f>
        <v/>
      </c>
      <c r="C66" s="28"/>
      <c r="D66" s="28"/>
      <c r="E66" s="8"/>
      <c r="F66" s="8"/>
      <c r="G66" s="29"/>
      <c r="H66" s="28"/>
      <c r="I66" s="29"/>
      <c r="J66" s="29"/>
      <c r="K66" s="29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</row>
    <row r="67" spans="1:23" x14ac:dyDescent="0.25">
      <c r="A67" s="21"/>
      <c r="C67" s="32" t="s">
        <v>250</v>
      </c>
      <c r="F67" s="4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</row>
    <row r="68" spans="1:23" x14ac:dyDescent="0.25">
      <c r="A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</row>
    <row r="69" spans="1:23" x14ac:dyDescent="0.25">
      <c r="A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</row>
    <row r="70" spans="1:23" x14ac:dyDescent="0.25">
      <c r="A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</row>
    <row r="71" spans="1:23" x14ac:dyDescent="0.25">
      <c r="A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</row>
    <row r="72" spans="1:23" x14ac:dyDescent="0.25"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</row>
    <row r="73" spans="1:23" x14ac:dyDescent="0.25"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</row>
    <row r="74" spans="1:23" x14ac:dyDescent="0.25"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</row>
    <row r="75" spans="1:23" x14ac:dyDescent="0.25"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</row>
    <row r="76" spans="1:23" x14ac:dyDescent="0.25"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</row>
    <row r="77" spans="1:23" x14ac:dyDescent="0.25"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</row>
    <row r="78" spans="1:23" x14ac:dyDescent="0.25"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</row>
    <row r="79" spans="1:23" x14ac:dyDescent="0.25"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</row>
    <row r="80" spans="1:23" x14ac:dyDescent="0.25"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</row>
    <row r="81" spans="12:23" x14ac:dyDescent="0.25"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</row>
    <row r="82" spans="12:23" x14ac:dyDescent="0.25"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</row>
    <row r="83" spans="12:23" x14ac:dyDescent="0.25"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</row>
    <row r="84" spans="12:23" x14ac:dyDescent="0.25"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</row>
    <row r="85" spans="12:23" x14ac:dyDescent="0.25"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</row>
    <row r="86" spans="12:23" x14ac:dyDescent="0.25"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</row>
    <row r="87" spans="12:23" x14ac:dyDescent="0.25"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</row>
    <row r="88" spans="12:23" x14ac:dyDescent="0.25"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</row>
    <row r="89" spans="12:23" x14ac:dyDescent="0.25"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</row>
    <row r="90" spans="12:23" x14ac:dyDescent="0.25"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</row>
    <row r="91" spans="12:23" x14ac:dyDescent="0.25"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</row>
    <row r="92" spans="12:23" x14ac:dyDescent="0.25"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</row>
    <row r="93" spans="12:23" x14ac:dyDescent="0.25"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</row>
    <row r="94" spans="12:23" x14ac:dyDescent="0.25"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</row>
    <row r="95" spans="12:23" x14ac:dyDescent="0.25"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</row>
    <row r="96" spans="12:23" x14ac:dyDescent="0.25"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</row>
    <row r="97" spans="12:23" x14ac:dyDescent="0.25"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</row>
    <row r="98" spans="12:23" x14ac:dyDescent="0.25"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</row>
    <row r="99" spans="12:23" x14ac:dyDescent="0.25"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</row>
  </sheetData>
  <autoFilter ref="A13:K66" xr:uid="{D9ABC49A-BD2E-4883-952D-13591E8DE3CC}"/>
  <mergeCells count="9">
    <mergeCell ref="G3:K3"/>
    <mergeCell ref="G4:K4"/>
    <mergeCell ref="B12:G12"/>
    <mergeCell ref="H12:K12"/>
    <mergeCell ref="B4:C4"/>
    <mergeCell ref="B5:C5"/>
    <mergeCell ref="B6:C6"/>
    <mergeCell ref="B9:C9"/>
    <mergeCell ref="B10:D10"/>
  </mergeCells>
  <conditionalFormatting sqref="G14:G66">
    <cfRule type="expression" dxfId="11" priority="1">
      <formula>$G14=3</formula>
    </cfRule>
    <cfRule type="expression" dxfId="10" priority="2">
      <formula>$G14=2</formula>
    </cfRule>
    <cfRule type="expression" dxfId="9" priority="3">
      <formula>$G14=1</formula>
    </cfRule>
  </conditionalFormatting>
  <conditionalFormatting sqref="I14:I66">
    <cfRule type="expression" dxfId="8" priority="4">
      <formula>$I14=3</formula>
    </cfRule>
    <cfRule type="expression" dxfId="7" priority="5">
      <formula>$I14=2</formula>
    </cfRule>
    <cfRule type="expression" dxfId="6" priority="6">
      <formula>$I14=1</formula>
    </cfRule>
  </conditionalFormatting>
  <dataValidations count="1">
    <dataValidation type="list" allowBlank="1" showInputMessage="1" showErrorMessage="1" sqref="G14:G66 I14:I66 J30:J66" xr:uid="{94BECF57-BA96-43F2-9B11-9835061F7EEF}">
      <formula1>"1,2,3"</formula1>
    </dataValidation>
  </dataValidations>
  <pageMargins left="0.7" right="0.7" top="0.75" bottom="0.75" header="0.3" footer="0.3"/>
  <pageSetup paperSize="9" scale="3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308F2C0-6487-4BD7-BBEE-51107B8FD7E2}">
          <x14:formula1>
            <xm:f>Hierarki!$F$4:$F$36</xm:f>
          </x14:formula1>
          <xm:sqref>E14:E66</xm:sqref>
        </x14:dataValidation>
        <x14:dataValidation type="list" allowBlank="1" showInputMessage="1" showErrorMessage="1" xr:uid="{8EB510DA-4540-4469-AFC7-55F5D954AD59}">
          <x14:formula1>
            <xm:f>Lister!$E$2:$E$7</xm:f>
          </x14:formula1>
          <xm:sqref>K14:K54</xm:sqref>
        </x14:dataValidation>
        <x14:dataValidation type="list" allowBlank="1" showInputMessage="1" showErrorMessage="1" xr:uid="{C4F24D45-179F-4D29-A4C9-FBE84CDE435A}">
          <x14:formula1>
            <xm:f>Hierarki!AG3:AT3</xm:f>
          </x14:formula1>
          <xm:sqref>F14:F66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364A8-EB4D-4053-BD03-C960BBF5530C}">
  <sheetPr>
    <tabColor theme="5" tint="0.39997558519241921"/>
    <pageSetUpPr fitToPage="1"/>
  </sheetPr>
  <dimension ref="A1:W99"/>
  <sheetViews>
    <sheetView zoomScale="60" zoomScaleNormal="60" zoomScaleSheetLayoutView="40" workbookViewId="0">
      <pane ySplit="13" topLeftCell="A14" activePane="bottomLeft" state="frozen"/>
      <selection pane="bottomLeft" activeCell="K9" sqref="K9"/>
    </sheetView>
  </sheetViews>
  <sheetFormatPr defaultColWidth="9.28515625" defaultRowHeight="15" x14ac:dyDescent="0.25"/>
  <cols>
    <col min="1" max="1" width="3.140625" style="6" customWidth="1"/>
    <col min="2" max="2" width="9" style="6" customWidth="1"/>
    <col min="3" max="3" width="40.5703125" style="6" customWidth="1"/>
    <col min="4" max="4" width="51.5703125" style="7" customWidth="1"/>
    <col min="5" max="5" width="44.7109375" style="7" customWidth="1"/>
    <col min="6" max="6" width="27.42578125" style="7" customWidth="1"/>
    <col min="7" max="7" width="28" style="6" customWidth="1"/>
    <col min="8" max="8" width="52.7109375" style="7" customWidth="1"/>
    <col min="9" max="9" width="25.28515625" style="6" customWidth="1"/>
    <col min="10" max="10" width="43.28515625" style="6" customWidth="1"/>
    <col min="11" max="11" width="21.42578125" style="6" customWidth="1"/>
    <col min="12" max="16384" width="9.28515625" style="6"/>
  </cols>
  <sheetData>
    <row r="1" spans="1:23" ht="27.75" x14ac:dyDescent="0.4">
      <c r="A1" s="21"/>
      <c r="B1" s="30" t="s">
        <v>259</v>
      </c>
      <c r="C1" s="18"/>
      <c r="D1" s="18"/>
      <c r="E1" s="18"/>
      <c r="F1" s="18"/>
      <c r="G1" s="19"/>
      <c r="H1" s="20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</row>
    <row r="2" spans="1:23" ht="19.149999999999999" customHeight="1" x14ac:dyDescent="0.25">
      <c r="A2" s="21"/>
      <c r="B2" s="38" t="s">
        <v>256</v>
      </c>
      <c r="C2" s="22"/>
      <c r="D2" s="35"/>
      <c r="E2" s="18"/>
      <c r="F2" s="18"/>
      <c r="G2" s="19"/>
      <c r="H2" s="20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</row>
    <row r="3" spans="1:23" ht="21" customHeight="1" x14ac:dyDescent="0.25">
      <c r="A3" s="21"/>
      <c r="B3" s="23"/>
      <c r="C3" s="18"/>
      <c r="D3" s="18"/>
      <c r="E3" s="18"/>
      <c r="F3" s="18"/>
      <c r="G3" s="47"/>
      <c r="H3" s="47"/>
      <c r="I3" s="47"/>
      <c r="J3" s="47"/>
      <c r="K3" s="47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</row>
    <row r="4" spans="1:23" ht="21" customHeight="1" x14ac:dyDescent="0.25">
      <c r="A4" s="21"/>
      <c r="B4" s="55" t="s">
        <v>6</v>
      </c>
      <c r="C4" s="56"/>
      <c r="D4" s="31" t="s">
        <v>8</v>
      </c>
      <c r="E4" s="37"/>
      <c r="F4" s="18"/>
      <c r="G4" s="48"/>
      <c r="H4" s="48"/>
      <c r="I4" s="48"/>
      <c r="J4" s="48"/>
      <c r="K4" s="48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</row>
    <row r="5" spans="1:23" ht="21" customHeight="1" x14ac:dyDescent="0.25">
      <c r="A5" s="21"/>
      <c r="B5" s="55" t="s">
        <v>17</v>
      </c>
      <c r="C5" s="56"/>
      <c r="D5" s="39" t="s">
        <v>7</v>
      </c>
      <c r="E5" s="39" t="s">
        <v>261</v>
      </c>
      <c r="F5" s="41" t="s">
        <v>9</v>
      </c>
      <c r="G5" s="19"/>
      <c r="H5" s="20"/>
      <c r="I5" s="19"/>
      <c r="J5" s="19"/>
      <c r="K5" s="40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</row>
    <row r="6" spans="1:23" ht="21" customHeight="1" x14ac:dyDescent="0.25">
      <c r="A6" s="21"/>
      <c r="B6" s="55" t="s">
        <v>257</v>
      </c>
      <c r="C6" s="56"/>
      <c r="D6" s="39" t="s">
        <v>258</v>
      </c>
      <c r="E6" s="39" t="s">
        <v>261</v>
      </c>
      <c r="F6" s="41" t="s">
        <v>260</v>
      </c>
      <c r="G6" s="21"/>
      <c r="H6" s="20"/>
      <c r="I6" s="19"/>
      <c r="J6" s="19"/>
      <c r="K6" s="19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</row>
    <row r="7" spans="1:23" ht="13.9" customHeight="1" x14ac:dyDescent="0.25">
      <c r="A7" s="21"/>
      <c r="B7" s="24"/>
      <c r="C7" s="25"/>
      <c r="D7" s="20"/>
      <c r="E7" s="20"/>
      <c r="F7" s="20"/>
      <c r="G7" s="21"/>
      <c r="H7" s="20"/>
      <c r="I7" s="19"/>
      <c r="J7" s="19"/>
      <c r="K7" s="19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spans="1:23" ht="13.9" customHeight="1" x14ac:dyDescent="0.25">
      <c r="A8" s="21"/>
      <c r="B8" s="24"/>
      <c r="C8" s="25"/>
      <c r="D8" s="20"/>
      <c r="E8" s="20"/>
      <c r="F8" s="20"/>
      <c r="G8" s="21"/>
      <c r="H8" s="20"/>
      <c r="I8" s="19"/>
      <c r="J8" s="19"/>
      <c r="K8" s="19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23" ht="18.75" x14ac:dyDescent="0.25">
      <c r="A9" s="21"/>
      <c r="B9" s="57"/>
      <c r="C9" s="58"/>
      <c r="D9" s="20"/>
      <c r="E9" s="20"/>
      <c r="F9" s="20"/>
      <c r="G9" s="21"/>
      <c r="H9" s="18"/>
      <c r="I9" s="19"/>
      <c r="J9" s="19"/>
      <c r="K9" s="42" t="s">
        <v>309</v>
      </c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</row>
    <row r="10" spans="1:23" ht="83.25" customHeight="1" x14ac:dyDescent="0.25">
      <c r="A10" s="21"/>
      <c r="B10" s="59" t="s">
        <v>255</v>
      </c>
      <c r="C10" s="59"/>
      <c r="D10" s="59"/>
      <c r="E10" s="20"/>
      <c r="F10" s="20"/>
      <c r="G10" s="21"/>
      <c r="H10" s="20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</row>
    <row r="11" spans="1:23" ht="24" customHeight="1" thickBot="1" x14ac:dyDescent="0.3">
      <c r="A11" s="21"/>
      <c r="B11" s="21"/>
      <c r="C11" s="21"/>
      <c r="D11" s="20"/>
      <c r="E11" s="20"/>
      <c r="F11" s="20"/>
      <c r="G11" s="21"/>
      <c r="H11" s="20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</row>
    <row r="12" spans="1:23" ht="39.75" customHeight="1" thickBot="1" x14ac:dyDescent="0.3">
      <c r="A12" s="21"/>
      <c r="B12" s="49" t="s">
        <v>0</v>
      </c>
      <c r="C12" s="50"/>
      <c r="D12" s="50"/>
      <c r="E12" s="50"/>
      <c r="F12" s="50"/>
      <c r="G12" s="51"/>
      <c r="H12" s="52" t="s">
        <v>262</v>
      </c>
      <c r="I12" s="53"/>
      <c r="J12" s="53"/>
      <c r="K12" s="54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1:23" ht="72.75" customHeight="1" thickBot="1" x14ac:dyDescent="0.3">
      <c r="A13" s="21"/>
      <c r="B13" s="36" t="s">
        <v>229</v>
      </c>
      <c r="C13" s="36" t="s">
        <v>205</v>
      </c>
      <c r="D13" s="36" t="s">
        <v>254</v>
      </c>
      <c r="E13" s="36" t="s">
        <v>253</v>
      </c>
      <c r="F13" s="36" t="s">
        <v>252</v>
      </c>
      <c r="G13" s="36" t="s">
        <v>193</v>
      </c>
      <c r="H13" s="36" t="s">
        <v>16</v>
      </c>
      <c r="I13" s="36" t="s">
        <v>194</v>
      </c>
      <c r="J13" s="36" t="s">
        <v>251</v>
      </c>
      <c r="K13" s="36" t="s">
        <v>195</v>
      </c>
      <c r="L13" s="19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</row>
    <row r="14" spans="1:23" s="7" customFormat="1" ht="60" customHeight="1" x14ac:dyDescent="0.25">
      <c r="A14" s="20"/>
      <c r="B14" s="26" t="s">
        <v>93</v>
      </c>
      <c r="C14" s="8" t="s">
        <v>263</v>
      </c>
      <c r="D14" s="8" t="s">
        <v>264</v>
      </c>
      <c r="E14" s="8" t="s">
        <v>266</v>
      </c>
      <c r="F14" s="8" t="s">
        <v>274</v>
      </c>
      <c r="G14" s="8">
        <v>2</v>
      </c>
      <c r="H14" s="8" t="s">
        <v>264</v>
      </c>
      <c r="I14" s="8">
        <v>1</v>
      </c>
      <c r="J14" s="8" t="s">
        <v>264</v>
      </c>
      <c r="K14" s="5" t="s">
        <v>11</v>
      </c>
      <c r="L14" s="18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</row>
    <row r="15" spans="1:23" s="7" customFormat="1" ht="60" customHeight="1" x14ac:dyDescent="0.25">
      <c r="A15" s="20"/>
      <c r="B15" s="26" t="s">
        <v>94</v>
      </c>
      <c r="C15" s="9" t="s">
        <v>198</v>
      </c>
      <c r="D15" s="9" t="s">
        <v>264</v>
      </c>
      <c r="E15" s="8" t="s">
        <v>281</v>
      </c>
      <c r="F15" s="8" t="s">
        <v>280</v>
      </c>
      <c r="G15" s="9">
        <v>3</v>
      </c>
      <c r="H15" s="9" t="s">
        <v>264</v>
      </c>
      <c r="I15" s="9">
        <v>2</v>
      </c>
      <c r="J15" s="9" t="s">
        <v>264</v>
      </c>
      <c r="K15" s="5" t="s">
        <v>10</v>
      </c>
      <c r="L15" s="18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</row>
    <row r="16" spans="1:23" s="7" customFormat="1" ht="60" customHeight="1" x14ac:dyDescent="0.25">
      <c r="A16" s="20"/>
      <c r="B16" s="26"/>
      <c r="C16" s="9"/>
      <c r="D16" s="9"/>
      <c r="E16" s="8"/>
      <c r="F16" s="8"/>
      <c r="G16" s="9"/>
      <c r="H16" s="9"/>
      <c r="I16" s="9"/>
      <c r="J16" s="9"/>
      <c r="K16" s="5"/>
      <c r="L16" s="18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</row>
    <row r="17" spans="1:23" s="7" customFormat="1" ht="60" customHeight="1" x14ac:dyDescent="0.25">
      <c r="A17" s="20"/>
      <c r="B17" s="26"/>
      <c r="C17" s="9"/>
      <c r="D17" s="9"/>
      <c r="E17" s="8"/>
      <c r="F17" s="8"/>
      <c r="G17" s="9"/>
      <c r="H17" s="9"/>
      <c r="I17" s="9"/>
      <c r="J17" s="9"/>
      <c r="K17" s="5"/>
      <c r="L17" s="18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</row>
    <row r="18" spans="1:23" s="7" customFormat="1" ht="60" customHeight="1" x14ac:dyDescent="0.25">
      <c r="A18" s="20"/>
      <c r="B18" s="26"/>
      <c r="C18" s="9"/>
      <c r="D18" s="9"/>
      <c r="E18" s="8"/>
      <c r="F18" s="8"/>
      <c r="G18" s="9"/>
      <c r="H18" s="9"/>
      <c r="I18" s="9"/>
      <c r="J18" s="9"/>
      <c r="K18" s="5"/>
      <c r="L18" s="18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</row>
    <row r="19" spans="1:23" s="7" customFormat="1" ht="60" customHeight="1" x14ac:dyDescent="0.25">
      <c r="A19" s="20"/>
      <c r="B19" s="26"/>
      <c r="C19" s="9"/>
      <c r="D19" s="9"/>
      <c r="E19" s="8"/>
      <c r="F19" s="8"/>
      <c r="G19" s="9"/>
      <c r="H19" s="9"/>
      <c r="I19" s="9"/>
      <c r="J19" s="9"/>
      <c r="K19" s="5"/>
      <c r="L19" s="18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</row>
    <row r="20" spans="1:23" s="7" customFormat="1" ht="60" customHeight="1" x14ac:dyDescent="0.25">
      <c r="A20" s="20"/>
      <c r="B20" s="26"/>
      <c r="C20" s="9"/>
      <c r="D20" s="9"/>
      <c r="E20" s="8"/>
      <c r="F20" s="8"/>
      <c r="G20" s="9"/>
      <c r="H20" s="9"/>
      <c r="I20" s="9"/>
      <c r="J20" s="9"/>
      <c r="K20" s="5"/>
      <c r="L20" s="18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</row>
    <row r="21" spans="1:23" s="7" customFormat="1" ht="60" customHeight="1" x14ac:dyDescent="0.25">
      <c r="A21" s="20"/>
      <c r="B21" s="26"/>
      <c r="C21" s="9"/>
      <c r="D21" s="9"/>
      <c r="E21" s="8"/>
      <c r="F21" s="8"/>
      <c r="G21" s="9"/>
      <c r="H21" s="9"/>
      <c r="I21" s="9"/>
      <c r="J21" s="9"/>
      <c r="K21" s="5"/>
      <c r="L21" s="18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</row>
    <row r="22" spans="1:23" s="7" customFormat="1" ht="60" customHeight="1" x14ac:dyDescent="0.25">
      <c r="A22" s="20"/>
      <c r="B22" s="26"/>
      <c r="C22" s="9"/>
      <c r="D22" s="9"/>
      <c r="E22" s="8"/>
      <c r="F22" s="8"/>
      <c r="G22" s="9"/>
      <c r="H22" s="9"/>
      <c r="I22" s="9"/>
      <c r="J22" s="9"/>
      <c r="K22" s="5"/>
      <c r="L22" s="18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</row>
    <row r="23" spans="1:23" ht="60" customHeight="1" x14ac:dyDescent="0.25">
      <c r="A23" s="21"/>
      <c r="B23" s="26"/>
      <c r="C23" s="5"/>
      <c r="D23" s="9"/>
      <c r="E23" s="8"/>
      <c r="F23" s="8"/>
      <c r="G23" s="5"/>
      <c r="H23" s="9"/>
      <c r="I23" s="5"/>
      <c r="J23" s="5"/>
      <c r="K23" s="5"/>
      <c r="L23" s="19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 ht="60" customHeight="1" x14ac:dyDescent="0.25">
      <c r="A24" s="21"/>
      <c r="B24" s="26"/>
      <c r="C24" s="5"/>
      <c r="D24" s="9"/>
      <c r="E24" s="8"/>
      <c r="F24" s="8"/>
      <c r="G24" s="5"/>
      <c r="H24" s="9"/>
      <c r="I24" s="5"/>
      <c r="J24" s="5"/>
      <c r="K24" s="5"/>
      <c r="L24" s="19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 ht="60" customHeight="1" x14ac:dyDescent="0.25">
      <c r="A25" s="21"/>
      <c r="B25" s="26"/>
      <c r="C25" s="5"/>
      <c r="D25" s="9"/>
      <c r="E25" s="8"/>
      <c r="F25" s="8"/>
      <c r="G25" s="5"/>
      <c r="H25" s="9"/>
      <c r="I25" s="5"/>
      <c r="J25" s="5"/>
      <c r="K25" s="5"/>
      <c r="L25" s="19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 ht="60" customHeight="1" x14ac:dyDescent="0.25">
      <c r="A26" s="21"/>
      <c r="B26" s="26"/>
      <c r="C26" s="5"/>
      <c r="D26" s="9"/>
      <c r="E26" s="8"/>
      <c r="F26" s="8"/>
      <c r="G26" s="5"/>
      <c r="H26" s="9"/>
      <c r="I26" s="5"/>
      <c r="J26" s="5"/>
      <c r="K26" s="5"/>
      <c r="L26" s="19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1:23" ht="60" customHeight="1" x14ac:dyDescent="0.25">
      <c r="A27" s="21"/>
      <c r="B27" s="26"/>
      <c r="C27" s="5"/>
      <c r="D27" s="9"/>
      <c r="E27" s="8"/>
      <c r="F27" s="8"/>
      <c r="G27" s="5"/>
      <c r="H27" s="9"/>
      <c r="I27" s="5"/>
      <c r="J27" s="5"/>
      <c r="K27" s="5"/>
      <c r="L27" s="19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1:23" ht="60" customHeight="1" x14ac:dyDescent="0.25">
      <c r="A28" s="21"/>
      <c r="B28" s="26"/>
      <c r="C28" s="5"/>
      <c r="D28" s="9"/>
      <c r="E28" s="8"/>
      <c r="F28" s="8"/>
      <c r="G28" s="5"/>
      <c r="H28" s="9"/>
      <c r="I28" s="5"/>
      <c r="J28" s="5"/>
      <c r="K28" s="5"/>
      <c r="L28" s="19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1:23" ht="60" customHeight="1" x14ac:dyDescent="0.25">
      <c r="A29" s="21"/>
      <c r="B29" s="26"/>
      <c r="C29" s="5"/>
      <c r="D29" s="9"/>
      <c r="E29" s="8"/>
      <c r="F29" s="8"/>
      <c r="G29" s="5"/>
      <c r="H29" s="9"/>
      <c r="I29" s="5"/>
      <c r="J29" s="5"/>
      <c r="K29" s="5"/>
      <c r="L29" s="19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1:23" ht="60" customHeight="1" x14ac:dyDescent="0.25">
      <c r="A30" s="21"/>
      <c r="B30" s="26"/>
      <c r="C30" s="5"/>
      <c r="D30" s="9"/>
      <c r="E30" s="8"/>
      <c r="F30" s="8"/>
      <c r="G30" s="5"/>
      <c r="H30" s="9"/>
      <c r="I30" s="5"/>
      <c r="J30" s="5"/>
      <c r="K30" s="5"/>
      <c r="L30" s="19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1:23" ht="60" customHeight="1" x14ac:dyDescent="0.25">
      <c r="A31" s="21"/>
      <c r="B31" s="26"/>
      <c r="C31" s="5"/>
      <c r="D31" s="9"/>
      <c r="E31" s="8"/>
      <c r="F31" s="8"/>
      <c r="G31" s="5"/>
      <c r="H31" s="9"/>
      <c r="I31" s="5"/>
      <c r="J31" s="5"/>
      <c r="K31" s="5"/>
      <c r="L31" s="19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1:23" ht="60" customHeight="1" x14ac:dyDescent="0.25">
      <c r="A32" s="21"/>
      <c r="B32" s="26"/>
      <c r="C32" s="5"/>
      <c r="D32" s="9"/>
      <c r="E32" s="8"/>
      <c r="F32" s="8"/>
      <c r="G32" s="5"/>
      <c r="H32" s="9"/>
      <c r="I32" s="5"/>
      <c r="J32" s="5"/>
      <c r="K32" s="5"/>
      <c r="L32" s="19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1:23" ht="60" customHeight="1" x14ac:dyDescent="0.25">
      <c r="A33" s="21"/>
      <c r="B33" s="26"/>
      <c r="C33" s="5"/>
      <c r="D33" s="9"/>
      <c r="E33" s="8"/>
      <c r="F33" s="8"/>
      <c r="G33" s="5"/>
      <c r="H33" s="9"/>
      <c r="I33" s="5"/>
      <c r="J33" s="5"/>
      <c r="K33" s="5"/>
      <c r="L33" s="19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1:23" ht="60" customHeight="1" x14ac:dyDescent="0.25">
      <c r="A34" s="21"/>
      <c r="B34" s="26"/>
      <c r="C34" s="5"/>
      <c r="D34" s="9"/>
      <c r="E34" s="8"/>
      <c r="F34" s="8"/>
      <c r="G34" s="5"/>
      <c r="H34" s="9"/>
      <c r="I34" s="5"/>
      <c r="J34" s="5"/>
      <c r="K34" s="5"/>
      <c r="L34" s="19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</row>
    <row r="35" spans="1:23" ht="60" customHeight="1" x14ac:dyDescent="0.25">
      <c r="A35" s="21"/>
      <c r="B35" s="26"/>
      <c r="C35" s="5"/>
      <c r="D35" s="9"/>
      <c r="E35" s="8"/>
      <c r="F35" s="8"/>
      <c r="G35" s="5"/>
      <c r="H35" s="9"/>
      <c r="I35" s="5"/>
      <c r="J35" s="5"/>
      <c r="K35" s="5"/>
      <c r="L35" s="19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</row>
    <row r="36" spans="1:23" ht="60" customHeight="1" x14ac:dyDescent="0.25">
      <c r="A36" s="21"/>
      <c r="B36" s="26"/>
      <c r="C36" s="5"/>
      <c r="D36" s="9"/>
      <c r="E36" s="8"/>
      <c r="F36" s="8"/>
      <c r="G36" s="5"/>
      <c r="H36" s="9"/>
      <c r="I36" s="5"/>
      <c r="J36" s="5"/>
      <c r="K36" s="5"/>
      <c r="L36" s="19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60" customHeight="1" x14ac:dyDescent="0.25">
      <c r="A37" s="21"/>
      <c r="B37" s="26"/>
      <c r="C37" s="5"/>
      <c r="D37" s="9"/>
      <c r="E37" s="8"/>
      <c r="F37" s="8"/>
      <c r="G37" s="5"/>
      <c r="H37" s="9"/>
      <c r="I37" s="5"/>
      <c r="J37" s="5"/>
      <c r="K37" s="5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60" customHeight="1" x14ac:dyDescent="0.25">
      <c r="A38" s="21"/>
      <c r="B38" s="26"/>
      <c r="C38" s="5"/>
      <c r="D38" s="9"/>
      <c r="E38" s="8"/>
      <c r="F38" s="8"/>
      <c r="G38" s="5"/>
      <c r="H38" s="9"/>
      <c r="I38" s="5"/>
      <c r="J38" s="5"/>
      <c r="K38" s="5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spans="1:23" ht="60" customHeight="1" x14ac:dyDescent="0.25">
      <c r="A39" s="21"/>
      <c r="B39" s="26"/>
      <c r="C39" s="5"/>
      <c r="D39" s="9"/>
      <c r="E39" s="8"/>
      <c r="F39" s="8"/>
      <c r="G39" s="5"/>
      <c r="H39" s="9"/>
      <c r="I39" s="5"/>
      <c r="J39" s="5"/>
      <c r="K39" s="5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</row>
    <row r="40" spans="1:23" ht="60" customHeight="1" x14ac:dyDescent="0.25">
      <c r="A40" s="21"/>
      <c r="B40" s="26"/>
      <c r="C40" s="5"/>
      <c r="D40" s="9"/>
      <c r="E40" s="8"/>
      <c r="F40" s="8"/>
      <c r="G40" s="5"/>
      <c r="H40" s="9"/>
      <c r="I40" s="5"/>
      <c r="J40" s="5"/>
      <c r="K40" s="5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</row>
    <row r="41" spans="1:23" ht="60" customHeight="1" x14ac:dyDescent="0.25">
      <c r="A41" s="21"/>
      <c r="B41" s="26"/>
      <c r="C41" s="5"/>
      <c r="D41" s="9"/>
      <c r="E41" s="8"/>
      <c r="F41" s="8"/>
      <c r="G41" s="5"/>
      <c r="H41" s="9"/>
      <c r="I41" s="5"/>
      <c r="J41" s="5"/>
      <c r="K41" s="5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23" ht="60" customHeight="1" x14ac:dyDescent="0.25">
      <c r="A42" s="21"/>
      <c r="B42" s="26"/>
      <c r="C42" s="5"/>
      <c r="D42" s="9"/>
      <c r="E42" s="8"/>
      <c r="F42" s="8"/>
      <c r="G42" s="5"/>
      <c r="H42" s="9"/>
      <c r="I42" s="5"/>
      <c r="J42" s="5"/>
      <c r="K42" s="5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3" ht="60" customHeight="1" x14ac:dyDescent="0.25">
      <c r="A43" s="21"/>
      <c r="B43" s="26"/>
      <c r="C43" s="5"/>
      <c r="D43" s="9"/>
      <c r="E43" s="8"/>
      <c r="F43" s="8"/>
      <c r="G43" s="5"/>
      <c r="H43" s="9"/>
      <c r="I43" s="5"/>
      <c r="J43" s="5"/>
      <c r="K43" s="5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</row>
    <row r="44" spans="1:23" ht="60" customHeight="1" x14ac:dyDescent="0.25">
      <c r="A44" s="21"/>
      <c r="B44" s="26"/>
      <c r="C44" s="5"/>
      <c r="D44" s="9"/>
      <c r="E44" s="8"/>
      <c r="F44" s="8"/>
      <c r="G44" s="5"/>
      <c r="H44" s="9"/>
      <c r="I44" s="5"/>
      <c r="J44" s="5"/>
      <c r="K44" s="5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</row>
    <row r="45" spans="1:23" ht="60" customHeight="1" x14ac:dyDescent="0.25">
      <c r="A45" s="21"/>
      <c r="B45" s="26"/>
      <c r="C45" s="5"/>
      <c r="D45" s="9"/>
      <c r="E45" s="8"/>
      <c r="F45" s="8"/>
      <c r="G45" s="5"/>
      <c r="H45" s="9"/>
      <c r="I45" s="5"/>
      <c r="J45" s="5"/>
      <c r="K45" s="5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</row>
    <row r="46" spans="1:23" ht="60" customHeight="1" x14ac:dyDescent="0.25">
      <c r="A46" s="21"/>
      <c r="B46" s="26"/>
      <c r="C46" s="5"/>
      <c r="D46" s="9"/>
      <c r="E46" s="8"/>
      <c r="F46" s="8"/>
      <c r="G46" s="5"/>
      <c r="H46" s="9"/>
      <c r="I46" s="5"/>
      <c r="J46" s="5"/>
      <c r="K46" s="5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</row>
    <row r="47" spans="1:23" ht="60" customHeight="1" x14ac:dyDescent="0.25">
      <c r="A47" s="21"/>
      <c r="B47" s="26"/>
      <c r="C47" s="5"/>
      <c r="D47" s="9"/>
      <c r="E47" s="8"/>
      <c r="F47" s="8"/>
      <c r="G47" s="5"/>
      <c r="H47" s="9"/>
      <c r="I47" s="5"/>
      <c r="J47" s="5"/>
      <c r="K47" s="5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</row>
    <row r="48" spans="1:23" ht="60" customHeight="1" x14ac:dyDescent="0.25">
      <c r="A48" s="21"/>
      <c r="B48" s="26"/>
      <c r="C48" s="5"/>
      <c r="D48" s="9"/>
      <c r="E48" s="8"/>
      <c r="F48" s="8"/>
      <c r="G48" s="5"/>
      <c r="H48" s="9"/>
      <c r="I48" s="5"/>
      <c r="J48" s="5"/>
      <c r="K48" s="5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</row>
    <row r="49" spans="1:23" ht="60" customHeight="1" x14ac:dyDescent="0.25">
      <c r="A49" s="21"/>
      <c r="B49" s="26"/>
      <c r="C49" s="5"/>
      <c r="D49" s="9"/>
      <c r="E49" s="8"/>
      <c r="F49" s="8"/>
      <c r="G49" s="5"/>
      <c r="H49" s="9"/>
      <c r="I49" s="5"/>
      <c r="J49" s="5"/>
      <c r="K49" s="5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</row>
    <row r="50" spans="1:23" ht="60" customHeight="1" x14ac:dyDescent="0.25">
      <c r="A50" s="21"/>
      <c r="B50" s="26"/>
      <c r="C50" s="5"/>
      <c r="D50" s="9"/>
      <c r="E50" s="8"/>
      <c r="F50" s="8"/>
      <c r="G50" s="5"/>
      <c r="H50" s="9"/>
      <c r="I50" s="5"/>
      <c r="J50" s="5"/>
      <c r="K50" s="5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</row>
    <row r="51" spans="1:23" ht="60" customHeight="1" x14ac:dyDescent="0.25">
      <c r="A51" s="21"/>
      <c r="B51" s="26"/>
      <c r="C51" s="5"/>
      <c r="D51" s="9"/>
      <c r="E51" s="8"/>
      <c r="F51" s="8"/>
      <c r="G51" s="5"/>
      <c r="H51" s="9"/>
      <c r="I51" s="5"/>
      <c r="J51" s="5"/>
      <c r="K51" s="5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</row>
    <row r="52" spans="1:23" ht="60" customHeight="1" x14ac:dyDescent="0.25">
      <c r="A52" s="21"/>
      <c r="B52" s="26"/>
      <c r="C52" s="5"/>
      <c r="D52" s="9"/>
      <c r="E52" s="8"/>
      <c r="F52" s="8"/>
      <c r="G52" s="5"/>
      <c r="H52" s="9"/>
      <c r="I52" s="5"/>
      <c r="J52" s="5"/>
      <c r="K52" s="5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</row>
    <row r="53" spans="1:23" ht="60" customHeight="1" x14ac:dyDescent="0.25">
      <c r="A53" s="21"/>
      <c r="B53" s="26"/>
      <c r="C53" s="5"/>
      <c r="D53" s="9"/>
      <c r="E53" s="8"/>
      <c r="F53" s="8"/>
      <c r="G53" s="5"/>
      <c r="H53" s="9"/>
      <c r="I53" s="5"/>
      <c r="J53" s="5"/>
      <c r="K53" s="5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</row>
    <row r="54" spans="1:23" ht="60" customHeight="1" x14ac:dyDescent="0.25">
      <c r="A54" s="21"/>
      <c r="B54" s="26"/>
      <c r="C54" s="5"/>
      <c r="D54" s="9"/>
      <c r="E54" s="8"/>
      <c r="F54" s="8"/>
      <c r="G54" s="5"/>
      <c r="H54" s="9"/>
      <c r="I54" s="5"/>
      <c r="J54" s="5"/>
      <c r="K54" s="5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</row>
    <row r="55" spans="1:23" ht="60" customHeight="1" x14ac:dyDescent="0.25">
      <c r="A55" s="21"/>
      <c r="B55" s="26"/>
      <c r="C55" s="34"/>
      <c r="D55" s="33"/>
      <c r="E55" s="8"/>
      <c r="F55" s="8"/>
      <c r="G55" s="5"/>
      <c r="H55" s="9"/>
      <c r="I55" s="5"/>
      <c r="J55" s="5"/>
      <c r="K55" s="5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</row>
    <row r="56" spans="1:23" ht="60" customHeight="1" x14ac:dyDescent="0.25">
      <c r="A56" s="21"/>
      <c r="B56" s="26"/>
      <c r="C56" s="33"/>
      <c r="D56" s="33"/>
      <c r="E56" s="8"/>
      <c r="F56" s="8"/>
      <c r="G56" s="5"/>
      <c r="H56" s="9"/>
      <c r="I56" s="5"/>
      <c r="J56" s="5"/>
      <c r="K56" s="5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</row>
    <row r="57" spans="1:23" ht="60" customHeight="1" x14ac:dyDescent="0.25">
      <c r="A57" s="21"/>
      <c r="B57" s="26"/>
      <c r="C57" s="33"/>
      <c r="D57" s="33"/>
      <c r="E57" s="8"/>
      <c r="F57" s="8"/>
      <c r="G57" s="5"/>
      <c r="H57" s="9"/>
      <c r="I57" s="5"/>
      <c r="J57" s="5"/>
      <c r="K57" s="5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</row>
    <row r="58" spans="1:23" ht="60" customHeight="1" x14ac:dyDescent="0.25">
      <c r="A58" s="21"/>
      <c r="B58" s="26"/>
      <c r="C58" s="33"/>
      <c r="D58" s="33"/>
      <c r="E58" s="8"/>
      <c r="F58" s="8"/>
      <c r="G58" s="5"/>
      <c r="H58" s="9"/>
      <c r="I58" s="5"/>
      <c r="J58" s="5"/>
      <c r="K58" s="5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</row>
    <row r="59" spans="1:23" ht="60" customHeight="1" x14ac:dyDescent="0.25">
      <c r="A59" s="21"/>
      <c r="B59" s="26"/>
      <c r="C59" s="33"/>
      <c r="D59" s="33"/>
      <c r="E59" s="8"/>
      <c r="F59" s="8"/>
      <c r="G59" s="5"/>
      <c r="H59" s="9"/>
      <c r="I59" s="5"/>
      <c r="J59" s="5"/>
      <c r="K59" s="5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</row>
    <row r="60" spans="1:23" ht="60" customHeight="1" x14ac:dyDescent="0.25">
      <c r="A60" s="21"/>
      <c r="B60" s="26"/>
      <c r="C60" s="33"/>
      <c r="D60" s="33"/>
      <c r="E60" s="8"/>
      <c r="F60" s="8"/>
      <c r="G60" s="5"/>
      <c r="H60" s="9"/>
      <c r="I60" s="5"/>
      <c r="J60" s="5"/>
      <c r="K60" s="5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</row>
    <row r="61" spans="1:23" ht="60" customHeight="1" x14ac:dyDescent="0.25">
      <c r="A61" s="21"/>
      <c r="B61" s="26"/>
      <c r="C61" s="33"/>
      <c r="D61" s="33"/>
      <c r="E61" s="8"/>
      <c r="F61" s="8"/>
      <c r="G61" s="5"/>
      <c r="H61" s="9"/>
      <c r="I61" s="5"/>
      <c r="J61" s="5"/>
      <c r="K61" s="5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</row>
    <row r="62" spans="1:23" ht="60" customHeight="1" x14ac:dyDescent="0.25">
      <c r="A62" s="21"/>
      <c r="B62" s="26"/>
      <c r="C62" s="33"/>
      <c r="D62" s="33"/>
      <c r="E62" s="8"/>
      <c r="F62" s="8"/>
      <c r="G62" s="5"/>
      <c r="H62" s="9"/>
      <c r="I62" s="5"/>
      <c r="J62" s="5"/>
      <c r="K62" s="5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</row>
    <row r="63" spans="1:23" ht="60" customHeight="1" x14ac:dyDescent="0.25">
      <c r="A63" s="21"/>
      <c r="B63" s="26"/>
      <c r="C63" s="9"/>
      <c r="D63" s="9"/>
      <c r="E63" s="8"/>
      <c r="F63" s="8"/>
      <c r="G63" s="5"/>
      <c r="H63" s="9"/>
      <c r="I63" s="5"/>
      <c r="J63" s="5"/>
      <c r="K63" s="5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</row>
    <row r="64" spans="1:23" ht="60" customHeight="1" x14ac:dyDescent="0.25">
      <c r="A64" s="21"/>
      <c r="B64" s="26"/>
      <c r="C64" s="9"/>
      <c r="D64" s="9"/>
      <c r="E64" s="8"/>
      <c r="F64" s="8"/>
      <c r="G64" s="5"/>
      <c r="H64" s="9"/>
      <c r="I64" s="5"/>
      <c r="J64" s="5"/>
      <c r="K64" s="5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</row>
    <row r="65" spans="1:23" ht="60" customHeight="1" x14ac:dyDescent="0.25">
      <c r="A65" s="21"/>
      <c r="B65" s="26"/>
      <c r="C65" s="9"/>
      <c r="D65" s="9"/>
      <c r="E65" s="8"/>
      <c r="F65" s="8"/>
      <c r="G65" s="5"/>
      <c r="H65" s="9"/>
      <c r="I65" s="5"/>
      <c r="J65" s="5"/>
      <c r="K65" s="5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</row>
    <row r="66" spans="1:23" ht="60" customHeight="1" thickBot="1" x14ac:dyDescent="0.3">
      <c r="A66" s="21"/>
      <c r="B66" s="27"/>
      <c r="C66" s="28"/>
      <c r="D66" s="28"/>
      <c r="E66" s="8"/>
      <c r="F66" s="8"/>
      <c r="G66" s="29"/>
      <c r="H66" s="28"/>
      <c r="I66" s="29"/>
      <c r="J66" s="29"/>
      <c r="K66" s="29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</row>
    <row r="67" spans="1:23" x14ac:dyDescent="0.25">
      <c r="A67" s="21"/>
      <c r="C67" s="32" t="s">
        <v>250</v>
      </c>
      <c r="F67" s="4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</row>
    <row r="68" spans="1:23" x14ac:dyDescent="0.25">
      <c r="A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</row>
    <row r="69" spans="1:23" x14ac:dyDescent="0.25">
      <c r="A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</row>
    <row r="70" spans="1:23" x14ac:dyDescent="0.25">
      <c r="A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</row>
    <row r="71" spans="1:23" x14ac:dyDescent="0.25">
      <c r="A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</row>
    <row r="72" spans="1:23" x14ac:dyDescent="0.25"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</row>
    <row r="73" spans="1:23" x14ac:dyDescent="0.25"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</row>
    <row r="74" spans="1:23" x14ac:dyDescent="0.25"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</row>
    <row r="75" spans="1:23" x14ac:dyDescent="0.25"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</row>
    <row r="76" spans="1:23" x14ac:dyDescent="0.25"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</row>
    <row r="77" spans="1:23" x14ac:dyDescent="0.25"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</row>
    <row r="78" spans="1:23" x14ac:dyDescent="0.25"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</row>
    <row r="79" spans="1:23" x14ac:dyDescent="0.25"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</row>
    <row r="80" spans="1:23" x14ac:dyDescent="0.25"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</row>
    <row r="81" spans="12:23" x14ac:dyDescent="0.25"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</row>
    <row r="82" spans="12:23" x14ac:dyDescent="0.25"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</row>
    <row r="83" spans="12:23" x14ac:dyDescent="0.25"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</row>
    <row r="84" spans="12:23" x14ac:dyDescent="0.25"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</row>
    <row r="85" spans="12:23" x14ac:dyDescent="0.25"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</row>
    <row r="86" spans="12:23" x14ac:dyDescent="0.25"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</row>
    <row r="87" spans="12:23" x14ac:dyDescent="0.25"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</row>
    <row r="88" spans="12:23" x14ac:dyDescent="0.25"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</row>
    <row r="89" spans="12:23" x14ac:dyDescent="0.25"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</row>
    <row r="90" spans="12:23" x14ac:dyDescent="0.25"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</row>
    <row r="91" spans="12:23" x14ac:dyDescent="0.25"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</row>
    <row r="92" spans="12:23" x14ac:dyDescent="0.25"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</row>
    <row r="93" spans="12:23" x14ac:dyDescent="0.25"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</row>
    <row r="94" spans="12:23" x14ac:dyDescent="0.25"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</row>
    <row r="95" spans="12:23" x14ac:dyDescent="0.25"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</row>
    <row r="96" spans="12:23" x14ac:dyDescent="0.25"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</row>
    <row r="97" spans="12:23" x14ac:dyDescent="0.25"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</row>
    <row r="98" spans="12:23" x14ac:dyDescent="0.25"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</row>
    <row r="99" spans="12:23" x14ac:dyDescent="0.25"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</row>
  </sheetData>
  <autoFilter ref="A13:K66" xr:uid="{D9ABC49A-BD2E-4883-952D-13591E8DE3CC}"/>
  <mergeCells count="9">
    <mergeCell ref="B10:D10"/>
    <mergeCell ref="B12:G12"/>
    <mergeCell ref="H12:K12"/>
    <mergeCell ref="G3:K3"/>
    <mergeCell ref="B4:C4"/>
    <mergeCell ref="G4:K4"/>
    <mergeCell ref="B5:C5"/>
    <mergeCell ref="B6:C6"/>
    <mergeCell ref="B9:C9"/>
  </mergeCells>
  <conditionalFormatting sqref="G14:G66">
    <cfRule type="expression" dxfId="5" priority="1">
      <formula>$G14=3</formula>
    </cfRule>
    <cfRule type="expression" dxfId="4" priority="2">
      <formula>$G14=2</formula>
    </cfRule>
    <cfRule type="expression" dxfId="3" priority="3">
      <formula>$G14=1</formula>
    </cfRule>
  </conditionalFormatting>
  <conditionalFormatting sqref="I14:I66">
    <cfRule type="expression" dxfId="2" priority="4">
      <formula>$I14=3</formula>
    </cfRule>
    <cfRule type="expression" dxfId="1" priority="5">
      <formula>$I14=2</formula>
    </cfRule>
    <cfRule type="expression" dxfId="0" priority="6">
      <formula>$I14=1</formula>
    </cfRule>
  </conditionalFormatting>
  <dataValidations count="1">
    <dataValidation type="list" allowBlank="1" showInputMessage="1" showErrorMessage="1" sqref="G14:G66 I14:I66 J30:J66" xr:uid="{9B4693F4-0239-4C50-AB2F-977FEB10756C}">
      <formula1>"1,2,3"</formula1>
    </dataValidation>
  </dataValidations>
  <pageMargins left="0.7" right="0.7" top="0.75" bottom="0.75" header="0.3" footer="0.3"/>
  <pageSetup paperSize="9" scale="3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B144695-2FE7-4DCF-BC92-4055DEB7B71F}">
          <x14:formula1>
            <xm:f>Lister!$E$2:$E$7</xm:f>
          </x14:formula1>
          <xm:sqref>K14:K54</xm:sqref>
        </x14:dataValidation>
        <x14:dataValidation type="list" allowBlank="1" showInputMessage="1" showErrorMessage="1" xr:uid="{9C3E870A-D45A-4DFE-A41B-D09C06FE6F0B}">
          <x14:formula1>
            <xm:f>Hierarki!$F$4:$F$36</xm:f>
          </x14:formula1>
          <xm:sqref>E14:E66</xm:sqref>
        </x14:dataValidation>
        <x14:dataValidation type="list" allowBlank="1" showInputMessage="1" showErrorMessage="1" xr:uid="{D3B8F932-37DE-48FA-A772-63E0BABBBDC0}">
          <x14:formula1>
            <xm:f>Hierarki!AG3:AT3</xm:f>
          </x14:formula1>
          <xm:sqref>F14:F66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D1866-1E93-402A-AFA3-680AD0CA03AD}">
  <sheetPr>
    <tabColor theme="5" tint="0.59999389629810485"/>
  </sheetPr>
  <dimension ref="A1:BG256"/>
  <sheetViews>
    <sheetView zoomScale="75" zoomScaleNormal="75" workbookViewId="0">
      <selection activeCell="C18" sqref="C18"/>
    </sheetView>
  </sheetViews>
  <sheetFormatPr defaultRowHeight="15" x14ac:dyDescent="0.25"/>
  <cols>
    <col min="1" max="1" width="2.85546875" customWidth="1"/>
    <col min="2" max="2" width="19.42578125" bestFit="1" customWidth="1"/>
    <col min="3" max="3" width="46.42578125" bestFit="1" customWidth="1"/>
    <col min="4" max="4" width="70.5703125" bestFit="1" customWidth="1"/>
    <col min="5" max="5" width="160.42578125" customWidth="1"/>
    <col min="6" max="6" width="52.5703125" customWidth="1"/>
    <col min="7" max="11" width="14.140625" customWidth="1"/>
    <col min="22" max="22" width="68.5703125" bestFit="1" customWidth="1"/>
    <col min="23" max="29" width="36.42578125" customWidth="1"/>
    <col min="33" max="33" width="16" customWidth="1"/>
    <col min="36" max="36" width="9.5703125" customWidth="1"/>
  </cols>
  <sheetData>
    <row r="1" spans="1:59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</row>
    <row r="2" spans="1:59" ht="31.9" customHeight="1" x14ac:dyDescent="0.25">
      <c r="A2" s="11"/>
      <c r="B2" s="14" t="s">
        <v>211</v>
      </c>
      <c r="C2" s="11"/>
      <c r="D2" s="11"/>
      <c r="E2" s="11"/>
      <c r="F2" s="16" t="s">
        <v>214</v>
      </c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6" t="s">
        <v>213</v>
      </c>
      <c r="W2" s="11"/>
      <c r="X2" s="11"/>
      <c r="Y2" s="11"/>
      <c r="Z2" s="11"/>
      <c r="AA2" s="11"/>
      <c r="AB2" s="11"/>
      <c r="AC2" s="11"/>
      <c r="AD2" s="11"/>
      <c r="AE2" s="11"/>
      <c r="AF2" s="16" t="s">
        <v>215</v>
      </c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6" t="s">
        <v>227</v>
      </c>
      <c r="AX2" s="11"/>
    </row>
    <row r="3" spans="1:59" x14ac:dyDescent="0.25">
      <c r="A3" s="11"/>
      <c r="B3" s="15" t="s">
        <v>208</v>
      </c>
      <c r="C3" s="15" t="s">
        <v>209</v>
      </c>
      <c r="D3" s="15" t="s">
        <v>210</v>
      </c>
      <c r="E3" s="11"/>
      <c r="F3" s="3" t="s">
        <v>208</v>
      </c>
      <c r="G3" s="60" t="s">
        <v>209</v>
      </c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2"/>
      <c r="U3" s="11"/>
      <c r="V3" s="3" t="s">
        <v>209</v>
      </c>
      <c r="W3" s="60" t="s">
        <v>212</v>
      </c>
      <c r="X3" s="61"/>
      <c r="Y3" s="61"/>
      <c r="Z3" s="61"/>
      <c r="AA3" s="61"/>
      <c r="AB3" s="61"/>
      <c r="AC3" s="62"/>
      <c r="AD3" s="11"/>
      <c r="AE3" s="11"/>
      <c r="AF3" s="2" t="s">
        <v>18</v>
      </c>
      <c r="AG3" s="10" t="str" cm="1">
        <f t="array" ref="AG3:AT3">IF(_xlfn.UNIQUE(_xlfn.XLOOKUP(Logbog!E14,$F$4:$F$36,$G$4:$T$36),,TRUE)=0,"",_xlfn.UNIQUE(_xlfn.XLOOKUP(Logbog!E14,$F$4:$F$36,$G$4:$T$36),,TRUE))</f>
        <v>1.1 Arbejde højden</v>
      </c>
      <c r="AH3" s="10" t="str">
        <v>1.2 Arbejde i smalle eller dybe udgravninger</v>
      </c>
      <c r="AI3" s="10" t="str">
        <v>1.3 Arbejde ved stejle skråninger</v>
      </c>
      <c r="AJ3" s="10" t="str">
        <v>1.4 Udgravninger i områder med stabilitets problemer</v>
      </c>
      <c r="AK3" s="10" t="str">
        <v>1.5 Arbejde, der indebærer særlig alvorlig risiko for at blive begravet, at synke ned eller at styrte ned</v>
      </c>
      <c r="AL3" s="10" t="str">
        <v>1.6 Udgravninger med gravekasse</v>
      </c>
      <c r="AM3" s="10" t="str">
        <v>1.7 Kranarbejde</v>
      </c>
      <c r="AN3" s="10" t="str">
        <v>1.8 Nedrivning</v>
      </c>
      <c r="AO3" s="10" t="str">
        <v/>
      </c>
      <c r="AP3" s="10" t="str">
        <v/>
      </c>
      <c r="AQ3" s="10" t="str">
        <v/>
      </c>
      <c r="AR3" s="10" t="str">
        <v/>
      </c>
      <c r="AS3" s="10" t="str">
        <v/>
      </c>
      <c r="AT3" s="10" t="str">
        <v/>
      </c>
      <c r="AU3" s="11"/>
      <c r="AV3" s="11"/>
      <c r="AW3" s="2" t="s">
        <v>18</v>
      </c>
      <c r="AX3" s="10" t="e" cm="1">
        <f t="array" ref="AX3">IF(_xlfn.XLOOKUP(#REF!,Hierarki!V4:V88,Hierarki!W4:AC88,,TRUE)=0,"",_xlfn.XLOOKUP(#REF!,Hierarki!V4:V88,Hierarki!W4:AC88,,TRUE))</f>
        <v>#REF!</v>
      </c>
      <c r="AY3" s="2"/>
      <c r="AZ3" s="2"/>
      <c r="BA3" s="2"/>
      <c r="BB3" s="2"/>
      <c r="BC3" s="2"/>
      <c r="BD3" s="2"/>
      <c r="BE3" s="2"/>
      <c r="BF3" s="2"/>
      <c r="BG3" s="2"/>
    </row>
    <row r="4" spans="1:59" x14ac:dyDescent="0.25">
      <c r="A4" s="11"/>
      <c r="B4" s="43" t="s">
        <v>266</v>
      </c>
      <c r="C4" s="44" t="s">
        <v>267</v>
      </c>
      <c r="D4" s="10"/>
      <c r="E4" s="11"/>
      <c r="F4" s="17" t="str" cm="1">
        <f t="array" ref="F4:F15">IF(_xlfn.UNIQUE(B4:B223)=0,"",_xlfn.UNIQUE(B4:B223))</f>
        <v>1. Arbejde, der indebærer særlig alvorlig risiko for at blive begravet, at synke ned eller at styrte ned</v>
      </c>
      <c r="G4" s="17" t="str" cm="1">
        <f t="array" ref="G4:N4">TRANSPOSE(_xlfn.UNIQUE(_xlfn._xlws.FILTER($C$4:$C$223,$B$4:$B$223=F4)))</f>
        <v>1.1 Arbejde højden</v>
      </c>
      <c r="H4" s="17" t="str">
        <v>1.2 Arbejde i smalle eller dybe udgravninger</v>
      </c>
      <c r="I4" s="17" t="str">
        <v>1.3 Arbejde ved stejle skråninger</v>
      </c>
      <c r="J4" s="17" t="str">
        <v>1.4 Udgravninger i områder med stabilitets problemer</v>
      </c>
      <c r="K4" s="17" t="str">
        <v>1.5 Arbejde, der indebærer særlig alvorlig risiko for at blive begravet, at synke ned eller at styrte ned</v>
      </c>
      <c r="L4" s="17" t="str">
        <v>1.6 Udgravninger med gravekasse</v>
      </c>
      <c r="M4" s="17" t="str">
        <v>1.7 Kranarbejde</v>
      </c>
      <c r="N4" s="17" t="str">
        <v>1.8 Nedrivning</v>
      </c>
      <c r="O4" s="17"/>
      <c r="P4" s="17"/>
      <c r="Q4" s="17"/>
      <c r="R4" s="17"/>
      <c r="S4" s="17"/>
      <c r="T4" s="17"/>
      <c r="U4" s="11"/>
      <c r="V4" s="10" t="str" cm="1">
        <f t="array" ref="V4:V37">_xlfn.UNIQUE(C4:C223)</f>
        <v>1.1 Arbejde højden</v>
      </c>
      <c r="W4" s="10" cm="1">
        <f t="array" ref="W4">TRANSPOSE(_xlfn._xlws.FILTER($D$4:$D$223,$C$4:$C$223=V4))</f>
        <v>0</v>
      </c>
      <c r="X4" s="10"/>
      <c r="Y4" s="10"/>
      <c r="Z4" s="10"/>
      <c r="AA4" s="10"/>
      <c r="AB4" s="10"/>
      <c r="AC4" s="10"/>
      <c r="AD4" s="11"/>
      <c r="AE4" s="11"/>
      <c r="AF4" s="2" t="s">
        <v>19</v>
      </c>
      <c r="AG4" s="10" t="str" cm="1">
        <f t="array" ref="AG4:AT4">IF(_xlfn.UNIQUE(_xlfn.XLOOKUP(Logbog!E15,$F$4:$F$36,$G$4:$T$36),,TRUE)=0,"",_xlfn.UNIQUE(_xlfn.XLOOKUP(Logbog!E15,$F$4:$F$36,$G$4:$T$36),,TRUE))</f>
        <v>2.1 Forurenet jord</v>
      </c>
      <c r="AH4" s="10" t="str">
        <v>2.2 Arbejde i giftdepoter</v>
      </c>
      <c r="AI4" s="10" t="str">
        <v>2.3 Arbejde i lossepladser</v>
      </c>
      <c r="AJ4" s="10" t="str">
        <v>2.4 Arbejde i kloakker</v>
      </c>
      <c r="AK4" s="10" t="str">
        <v>2.5 Isocyanater</v>
      </c>
      <c r="AL4" s="10" t="str">
        <v xml:space="preserve">2.6 Sundhedsskadelige stoffer som asfalt, asbest, PCB, bly etc. </v>
      </c>
      <c r="AM4" s="10" t="str">
        <v>2.7 Skadeligt støv</v>
      </c>
      <c r="AN4" s="10" t="str">
        <v/>
      </c>
      <c r="AO4" s="10" t="str">
        <v/>
      </c>
      <c r="AP4" s="10" t="str">
        <v/>
      </c>
      <c r="AQ4" s="10" t="str">
        <v/>
      </c>
      <c r="AR4" s="10" t="str">
        <v/>
      </c>
      <c r="AS4" s="10" t="str">
        <v/>
      </c>
      <c r="AT4" s="10" t="str">
        <v/>
      </c>
      <c r="AU4" s="11"/>
      <c r="AV4" s="11"/>
      <c r="AW4" s="2" t="s">
        <v>19</v>
      </c>
      <c r="AX4" s="10" t="e" cm="1">
        <f t="array" ref="AX4">IF(_xlfn.XLOOKUP(#REF!,Hierarki!V5:V89,Hierarki!W5:AC89,,TRUE)=0,"",_xlfn.XLOOKUP(#REF!,Hierarki!V5:V89,Hierarki!W5:AC89,,TRUE))</f>
        <v>#REF!</v>
      </c>
      <c r="AY4" s="2"/>
      <c r="AZ4" s="2"/>
      <c r="BA4" s="2"/>
      <c r="BB4" s="2"/>
      <c r="BC4" s="2"/>
      <c r="BD4" s="2"/>
      <c r="BE4" s="2"/>
      <c r="BF4" s="2"/>
      <c r="BG4" s="2"/>
    </row>
    <row r="5" spans="1:59" x14ac:dyDescent="0.25">
      <c r="A5" s="11"/>
      <c r="B5" s="43" t="s">
        <v>266</v>
      </c>
      <c r="C5" s="44" t="s">
        <v>268</v>
      </c>
      <c r="D5" s="10"/>
      <c r="E5" s="11"/>
      <c r="F5" s="10" t="str">
        <v>2. Arbejde, som udsætter arbejdstagerne for risikofyldte kemiske eller biologiske stoffer og materialer</v>
      </c>
      <c r="G5" s="17" t="str" cm="1">
        <f t="array" ref="G5:M5">TRANSPOSE(_xlfn.UNIQUE(_xlfn._xlws.FILTER($C$4:$C$223,$B$4:$B$223=F5)))</f>
        <v>2.1 Forurenet jord</v>
      </c>
      <c r="H5" s="17" t="str">
        <v>2.2 Arbejde i giftdepoter</v>
      </c>
      <c r="I5" s="17" t="str">
        <v>2.3 Arbejde i lossepladser</v>
      </c>
      <c r="J5" s="17" t="str">
        <v>2.4 Arbejde i kloakker</v>
      </c>
      <c r="K5" s="17" t="str">
        <v>2.5 Isocyanater</v>
      </c>
      <c r="L5" s="17" t="str">
        <v xml:space="preserve">2.6 Sundhedsskadelige stoffer som asfalt, asbest, PCB, bly etc. </v>
      </c>
      <c r="M5" s="17" t="str">
        <v>2.7 Skadeligt støv</v>
      </c>
      <c r="N5" s="17"/>
      <c r="O5" s="17"/>
      <c r="P5" s="17"/>
      <c r="Q5" s="17"/>
      <c r="R5" s="17"/>
      <c r="S5" s="17"/>
      <c r="T5" s="17"/>
      <c r="U5" s="11"/>
      <c r="V5" s="10" t="str">
        <v>1.2 Arbejde i smalle eller dybe udgravninger</v>
      </c>
      <c r="W5" s="10" cm="1">
        <f t="array" ref="W5">IF(V5=0,"",TRANSPOSE(_xlfn._xlws.FILTER($D$4:$D$223,$C$4:$C$223=V5)))</f>
        <v>0</v>
      </c>
      <c r="X5" s="10"/>
      <c r="Y5" s="10"/>
      <c r="Z5" s="10"/>
      <c r="AA5" s="10"/>
      <c r="AB5" s="10"/>
      <c r="AC5" s="10"/>
      <c r="AD5" s="11"/>
      <c r="AE5" s="11"/>
      <c r="AF5" s="2" t="s">
        <v>20</v>
      </c>
      <c r="AG5" s="10" t="str" cm="1">
        <f t="array" ref="AG5:AT5">IF(_xlfn.UNIQUE(_xlfn.XLOOKUP(Logbog!E16,$F$4:$F$36,$G$4:$T$36),,TRUE)=0,"",_xlfn.UNIQUE(_xlfn.XLOOKUP(Logbog!E16,$F$4:$F$36,$G$4:$T$36),,TRUE))</f>
        <v>3.1 Radioaktiv stråling</v>
      </c>
      <c r="AH5" s="10" t="str">
        <v/>
      </c>
      <c r="AI5" s="10" t="str">
        <v/>
      </c>
      <c r="AJ5" s="10" t="str">
        <v/>
      </c>
      <c r="AK5" s="10" t="str">
        <v/>
      </c>
      <c r="AL5" s="10" t="str">
        <v/>
      </c>
      <c r="AM5" s="10" t="str">
        <v/>
      </c>
      <c r="AN5" s="10" t="str">
        <v/>
      </c>
      <c r="AO5" s="10" t="str">
        <v/>
      </c>
      <c r="AP5" s="10" t="str">
        <v/>
      </c>
      <c r="AQ5" s="10" t="str">
        <v/>
      </c>
      <c r="AR5" s="10" t="str">
        <v/>
      </c>
      <c r="AS5" s="10" t="str">
        <v/>
      </c>
      <c r="AT5" s="10" t="str">
        <v/>
      </c>
      <c r="AU5" s="11"/>
      <c r="AV5" s="11"/>
      <c r="AW5" s="2" t="s">
        <v>20</v>
      </c>
      <c r="AX5" s="10" t="e" cm="1">
        <f t="array" ref="AX5">IF(_xlfn.XLOOKUP(#REF!,Hierarki!V6:V90,Hierarki!W6:AC90,,TRUE)=0,"",_xlfn.XLOOKUP(#REF!,Hierarki!V6:V90,Hierarki!W6:AC90,,TRUE))</f>
        <v>#REF!</v>
      </c>
      <c r="AY5" s="2"/>
      <c r="AZ5" s="2"/>
      <c r="BA5" s="2"/>
      <c r="BB5" s="2"/>
      <c r="BC5" s="2"/>
      <c r="BD5" s="2"/>
      <c r="BE5" s="2"/>
      <c r="BF5" s="2"/>
      <c r="BG5" s="2"/>
    </row>
    <row r="6" spans="1:59" x14ac:dyDescent="0.25">
      <c r="A6" s="11"/>
      <c r="B6" s="43" t="s">
        <v>266</v>
      </c>
      <c r="C6" s="44" t="s">
        <v>269</v>
      </c>
      <c r="D6" s="10"/>
      <c r="E6" s="11"/>
      <c r="F6" s="10" t="str">
        <v>3. Arbejde, der udsætter arbejdstagerne for ioniserende stråling</v>
      </c>
      <c r="G6" s="17" t="str" cm="1">
        <f t="array" ref="G6">TRANSPOSE(_xlfn.UNIQUE(_xlfn._xlws.FILTER($C$4:$C$223,$B$4:$B$223=F6)))</f>
        <v>3.1 Radioaktiv stråling</v>
      </c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1"/>
      <c r="V6" s="10" t="str">
        <v>1.3 Arbejde ved stejle skråninger</v>
      </c>
      <c r="W6" s="10" cm="1">
        <f t="array" ref="W6">IF(V6=0,"",TRANSPOSE(_xlfn._xlws.FILTER($D$4:$D$223,$C$4:$C$223=V6)))</f>
        <v>0</v>
      </c>
      <c r="X6" s="10"/>
      <c r="Y6" s="10"/>
      <c r="Z6" s="10"/>
      <c r="AA6" s="10"/>
      <c r="AB6" s="10"/>
      <c r="AC6" s="10"/>
      <c r="AD6" s="11"/>
      <c r="AE6" s="11"/>
      <c r="AF6" s="2" t="s">
        <v>21</v>
      </c>
      <c r="AG6" s="10" t="str" cm="1">
        <f t="array" ref="AG6:AT6">IF(_xlfn.UNIQUE(_xlfn.XLOOKUP(Logbog!E17,$F$4:$F$36,$G$4:$T$36),,TRUE)=0,"",_xlfn.UNIQUE(_xlfn.XLOOKUP(Logbog!E17,$F$4:$F$36,$G$4:$T$36),,TRUE))</f>
        <v/>
      </c>
      <c r="AH6" s="10" t="str">
        <v/>
      </c>
      <c r="AI6" s="10" t="str">
        <v/>
      </c>
      <c r="AJ6" s="10" t="str">
        <v/>
      </c>
      <c r="AK6" s="10" t="str">
        <v/>
      </c>
      <c r="AL6" s="10" t="str">
        <v/>
      </c>
      <c r="AM6" s="10" t="str">
        <v/>
      </c>
      <c r="AN6" s="10" t="str">
        <v/>
      </c>
      <c r="AO6" s="10" t="str">
        <v/>
      </c>
      <c r="AP6" s="10" t="str">
        <v/>
      </c>
      <c r="AQ6" s="10" t="str">
        <v/>
      </c>
      <c r="AR6" s="10" t="str">
        <v/>
      </c>
      <c r="AS6" s="10" t="str">
        <v/>
      </c>
      <c r="AT6" s="10" t="str">
        <v/>
      </c>
      <c r="AU6" s="11"/>
      <c r="AV6" s="11"/>
      <c r="AW6" s="2" t="s">
        <v>21</v>
      </c>
      <c r="AX6" s="10" t="e" cm="1">
        <f t="array" ref="AX6">IF(_xlfn.XLOOKUP(#REF!,Hierarki!V7:V91,Hierarki!W7:AC91,,TRUE)=0,"",_xlfn.XLOOKUP(#REF!,Hierarki!V7:V91,Hierarki!W7:AC91,,TRUE))</f>
        <v>#REF!</v>
      </c>
      <c r="AY6" s="2"/>
      <c r="AZ6" s="2"/>
      <c r="BA6" s="2"/>
      <c r="BB6" s="2"/>
      <c r="BC6" s="2"/>
      <c r="BD6" s="2"/>
      <c r="BE6" s="2"/>
      <c r="BF6" s="2"/>
      <c r="BG6" s="2"/>
    </row>
    <row r="7" spans="1:59" x14ac:dyDescent="0.25">
      <c r="A7" s="11"/>
      <c r="B7" s="43" t="s">
        <v>266</v>
      </c>
      <c r="C7" s="44" t="s">
        <v>270</v>
      </c>
      <c r="D7" s="10"/>
      <c r="E7" s="11"/>
      <c r="F7" s="10" t="str">
        <v>4. Arbejde i nærheden af ledninger</v>
      </c>
      <c r="G7" s="17" t="str" cm="1">
        <f t="array" ref="G7:M7">TRANSPOSE(_xlfn.UNIQUE(_xlfn._xlws.FILTER($C$4:$C$223,$B$4:$B$223=F7)))</f>
        <v>4.1 Luftledninger</v>
      </c>
      <c r="H7" s="17" t="str">
        <v>4.2 Kabler i jord som lav- og højspænding</v>
      </c>
      <c r="I7" s="17" t="str">
        <v>4.3 Gasledninger</v>
      </c>
      <c r="J7" s="17" t="str">
        <v>4.4 Dampledninger</v>
      </c>
      <c r="K7" s="17" t="str">
        <v>4.5 Brændstofledninger</v>
      </c>
      <c r="L7" s="17" t="str">
        <v>4.6 Trykledninger</v>
      </c>
      <c r="M7" s="17" t="str">
        <v>4.7 Vandledninger</v>
      </c>
      <c r="N7" s="17"/>
      <c r="O7" s="17"/>
      <c r="P7" s="17"/>
      <c r="Q7" s="17"/>
      <c r="R7" s="17"/>
      <c r="S7" s="17"/>
      <c r="T7" s="17"/>
      <c r="U7" s="11"/>
      <c r="V7" s="10" t="str">
        <v>1.4 Udgravninger i områder med stabilitets problemer</v>
      </c>
      <c r="W7" s="10" cm="1">
        <f t="array" ref="W7">IF(V7=0,"",TRANSPOSE(_xlfn._xlws.FILTER($D$4:$D$223,$C$4:$C$223=V7)))</f>
        <v>0</v>
      </c>
      <c r="X7" s="10"/>
      <c r="Y7" s="10"/>
      <c r="Z7" s="10"/>
      <c r="AA7" s="10"/>
      <c r="AB7" s="10"/>
      <c r="AC7" s="10"/>
      <c r="AD7" s="11"/>
      <c r="AE7" s="11"/>
      <c r="AF7" s="2" t="s">
        <v>22</v>
      </c>
      <c r="AG7" s="10" t="str" cm="1">
        <f t="array" ref="AG7:AT7">IF(_xlfn.UNIQUE(_xlfn.XLOOKUP(Logbog!E18,$F$4:$F$36,$G$4:$T$36),,TRUE)=0,"",_xlfn.UNIQUE(_xlfn.XLOOKUP(Logbog!E18,$F$4:$F$36,$G$4:$T$36),,TRUE))</f>
        <v/>
      </c>
      <c r="AH7" s="10" t="str">
        <v/>
      </c>
      <c r="AI7" s="10" t="str">
        <v/>
      </c>
      <c r="AJ7" s="10" t="str">
        <v/>
      </c>
      <c r="AK7" s="10" t="str">
        <v/>
      </c>
      <c r="AL7" s="10" t="str">
        <v/>
      </c>
      <c r="AM7" s="10" t="str">
        <v/>
      </c>
      <c r="AN7" s="10" t="str">
        <v/>
      </c>
      <c r="AO7" s="10" t="str">
        <v/>
      </c>
      <c r="AP7" s="10" t="str">
        <v/>
      </c>
      <c r="AQ7" s="10" t="str">
        <v/>
      </c>
      <c r="AR7" s="10" t="str">
        <v/>
      </c>
      <c r="AS7" s="10" t="str">
        <v/>
      </c>
      <c r="AT7" s="10" t="str">
        <v/>
      </c>
      <c r="AU7" s="11"/>
      <c r="AV7" s="11"/>
      <c r="AW7" s="2" t="s">
        <v>22</v>
      </c>
      <c r="AX7" s="10" t="e" cm="1">
        <f t="array" ref="AX7">IF(_xlfn.XLOOKUP(#REF!,Hierarki!V8:V92,Hierarki!W8:AC92,,TRUE)=0,"",_xlfn.XLOOKUP(#REF!,Hierarki!V8:V92,Hierarki!W8:AC92,,TRUE))</f>
        <v>#REF!</v>
      </c>
      <c r="AY7" s="2"/>
      <c r="AZ7" s="2"/>
      <c r="BA7" s="2"/>
      <c r="BB7" s="2"/>
      <c r="BC7" s="2"/>
      <c r="BD7" s="2"/>
      <c r="BE7" s="2"/>
      <c r="BF7" s="2"/>
      <c r="BG7" s="2"/>
    </row>
    <row r="8" spans="1:59" x14ac:dyDescent="0.25">
      <c r="A8" s="11"/>
      <c r="B8" s="43" t="s">
        <v>266</v>
      </c>
      <c r="C8" s="44" t="s">
        <v>271</v>
      </c>
      <c r="D8" s="10"/>
      <c r="E8" s="11"/>
      <c r="F8" s="10" t="str">
        <v>5. Arbejde, der indebærer fare for drukning</v>
      </c>
      <c r="G8" s="17" t="str" cm="1">
        <f t="array" ref="G8">TRANSPOSE(_xlfn.UNIQUE(_xlfn._xlws.FILTER($C$4:$C$223,$B$4:$B$223=F8)))</f>
        <v>5.1 Arbejde i nærheden af vand</v>
      </c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1"/>
      <c r="V8" s="10" t="str">
        <v>1.5 Arbejde, der indebærer særlig alvorlig risiko for at blive begravet, at synke ned eller at styrte ned</v>
      </c>
      <c r="W8" s="10" cm="1">
        <f t="array" ref="W8">IF(V8=0,"",TRANSPOSE(_xlfn._xlws.FILTER($D$4:$D$223,$C$4:$C$223=V8)))</f>
        <v>0</v>
      </c>
      <c r="X8" s="10"/>
      <c r="Y8" s="10"/>
      <c r="Z8" s="10"/>
      <c r="AA8" s="10"/>
      <c r="AB8" s="10"/>
      <c r="AC8" s="10"/>
      <c r="AD8" s="11"/>
      <c r="AE8" s="11"/>
      <c r="AF8" s="2" t="s">
        <v>23</v>
      </c>
      <c r="AG8" s="10" t="str" cm="1">
        <f t="array" ref="AG8:AT8">IF(_xlfn.UNIQUE(_xlfn.XLOOKUP(Logbog!E19,$F$4:$F$36,$G$4:$T$36),,TRUE)=0,"",_xlfn.UNIQUE(_xlfn.XLOOKUP(Logbog!E19,$F$4:$F$36,$G$4:$T$36),,TRUE))</f>
        <v/>
      </c>
      <c r="AH8" s="10" t="str">
        <v/>
      </c>
      <c r="AI8" s="10" t="str">
        <v/>
      </c>
      <c r="AJ8" s="10" t="str">
        <v/>
      </c>
      <c r="AK8" s="10" t="str">
        <v/>
      </c>
      <c r="AL8" s="10" t="str">
        <v/>
      </c>
      <c r="AM8" s="10" t="str">
        <v/>
      </c>
      <c r="AN8" s="10" t="str">
        <v/>
      </c>
      <c r="AO8" s="10" t="str">
        <v/>
      </c>
      <c r="AP8" s="10" t="str">
        <v/>
      </c>
      <c r="AQ8" s="10" t="str">
        <v/>
      </c>
      <c r="AR8" s="10" t="str">
        <v/>
      </c>
      <c r="AS8" s="10" t="str">
        <v/>
      </c>
      <c r="AT8" s="10" t="str">
        <v/>
      </c>
      <c r="AU8" s="11"/>
      <c r="AV8" s="11"/>
      <c r="AW8" s="2" t="s">
        <v>23</v>
      </c>
      <c r="AX8" s="10" t="e" cm="1">
        <f t="array" ref="AX8">IF(_xlfn.XLOOKUP(#REF!,Hierarki!V9:V93,Hierarki!W9:AC93,,TRUE)=0,"",_xlfn.XLOOKUP(#REF!,Hierarki!V9:V93,Hierarki!W9:AC93,,TRUE))</f>
        <v>#REF!</v>
      </c>
      <c r="AY8" s="2"/>
      <c r="AZ8" s="2"/>
      <c r="BA8" s="2"/>
      <c r="BB8" s="2"/>
      <c r="BC8" s="2"/>
      <c r="BD8" s="2"/>
      <c r="BE8" s="2"/>
      <c r="BF8" s="2"/>
      <c r="BG8" s="2"/>
    </row>
    <row r="9" spans="1:59" x14ac:dyDescent="0.25">
      <c r="A9" s="11"/>
      <c r="B9" s="43" t="s">
        <v>266</v>
      </c>
      <c r="C9" s="44" t="s">
        <v>272</v>
      </c>
      <c r="D9" s="10"/>
      <c r="E9" s="11"/>
      <c r="F9" s="10" t="str">
        <v>6. Arbejde i brønde og tunneler samt underjordisk arbejde</v>
      </c>
      <c r="G9" s="17" t="str" cm="1">
        <f t="array" ref="G9:I9">TRANSPOSE(_xlfn.UNIQUE(_xlfn._xlws.FILTER($C$4:$C$223,$B$4:$B$223=F9)))</f>
        <v>6.1 Tunnelarbejde</v>
      </c>
      <c r="H9" s="17" t="str">
        <v>6.2 Arbejde ved tilslutning af eksisterende brønde</v>
      </c>
      <c r="I9" s="17" t="str">
        <v>6.3 Etablering af brønde og ledninger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1"/>
      <c r="V9" s="10" t="str">
        <v>1.6 Udgravninger med gravekasse</v>
      </c>
      <c r="W9" s="10" cm="1">
        <f t="array" ref="W9">IF(V9=0,"",TRANSPOSE(_xlfn._xlws.FILTER($D$4:$D$223,$C$4:$C$223=V9)))</f>
        <v>0</v>
      </c>
      <c r="X9" s="10"/>
      <c r="Y9" s="10"/>
      <c r="Z9" s="10"/>
      <c r="AA9" s="10"/>
      <c r="AB9" s="10"/>
      <c r="AC9" s="10"/>
      <c r="AD9" s="11"/>
      <c r="AE9" s="11"/>
      <c r="AF9" s="2" t="s">
        <v>24</v>
      </c>
      <c r="AG9" s="10" t="str" cm="1">
        <f t="array" ref="AG9:AT9">IF(_xlfn.UNIQUE(_xlfn.XLOOKUP(Logbog!E20,$F$4:$F$36,$G$4:$T$36),,TRUE)=0,"",_xlfn.UNIQUE(_xlfn.XLOOKUP(Logbog!E20,$F$4:$F$36,$G$4:$T$36),,TRUE))</f>
        <v/>
      </c>
      <c r="AH9" s="10" t="str">
        <v/>
      </c>
      <c r="AI9" s="10" t="str">
        <v/>
      </c>
      <c r="AJ9" s="10" t="str">
        <v/>
      </c>
      <c r="AK9" s="10" t="str">
        <v/>
      </c>
      <c r="AL9" s="10" t="str">
        <v/>
      </c>
      <c r="AM9" s="10" t="str">
        <v/>
      </c>
      <c r="AN9" s="10" t="str">
        <v/>
      </c>
      <c r="AO9" s="10" t="str">
        <v/>
      </c>
      <c r="AP9" s="10" t="str">
        <v/>
      </c>
      <c r="AQ9" s="10" t="str">
        <v/>
      </c>
      <c r="AR9" s="10" t="str">
        <v/>
      </c>
      <c r="AS9" s="10" t="str">
        <v/>
      </c>
      <c r="AT9" s="10" t="str">
        <v/>
      </c>
      <c r="AU9" s="11"/>
      <c r="AV9" s="11"/>
      <c r="AW9" s="2" t="s">
        <v>24</v>
      </c>
      <c r="AX9" s="10" t="e" cm="1">
        <f t="array" ref="AX9">IF(_xlfn.XLOOKUP(#REF!,Hierarki!V10:V94,Hierarki!W10:AC94,,TRUE)=0,"",_xlfn.XLOOKUP(#REF!,Hierarki!V10:V94,Hierarki!W10:AC94,,TRUE))</f>
        <v>#REF!</v>
      </c>
      <c r="AY9" s="2"/>
      <c r="AZ9" s="2"/>
      <c r="BA9" s="2"/>
      <c r="BB9" s="2"/>
      <c r="BC9" s="2"/>
      <c r="BD9" s="2"/>
      <c r="BE9" s="2"/>
      <c r="BF9" s="2"/>
      <c r="BG9" s="2"/>
    </row>
    <row r="10" spans="1:59" x14ac:dyDescent="0.25">
      <c r="A10" s="11"/>
      <c r="B10" s="43" t="s">
        <v>266</v>
      </c>
      <c r="C10" s="44" t="s">
        <v>273</v>
      </c>
      <c r="D10" s="10"/>
      <c r="E10" s="11"/>
      <c r="F10" s="10" t="str">
        <v>7. Arbejde under vand, til hvilket der anvendes dykkerudstyr</v>
      </c>
      <c r="G10" s="17" t="str" cm="1">
        <f t="array" ref="G10">TRANSPOSE(_xlfn.UNIQUE(_xlfn._xlws.FILTER($C$4:$C$223,$B$4:$B$223=F10)))</f>
        <v>7.1 Brug af dykkerudstyr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1"/>
      <c r="V10" s="10" t="str">
        <v>1.7 Kranarbejde</v>
      </c>
      <c r="W10" s="10" cm="1">
        <f t="array" ref="W10">IF(V10=0,"",TRANSPOSE(_xlfn._xlws.FILTER($D$4:$D$223,$C$4:$C$223=V10)))</f>
        <v>0</v>
      </c>
      <c r="X10" s="10"/>
      <c r="Y10" s="10"/>
      <c r="Z10" s="10"/>
      <c r="AA10" s="10"/>
      <c r="AB10" s="10"/>
      <c r="AC10" s="10"/>
      <c r="AD10" s="11"/>
      <c r="AE10" s="11"/>
      <c r="AF10" s="2" t="s">
        <v>25</v>
      </c>
      <c r="AG10" s="10" t="str" cm="1">
        <f t="array" ref="AG10:AT10">IF(_xlfn.UNIQUE(_xlfn.XLOOKUP(Logbog!E21,$F$4:$F$36,$G$4:$T$36),,TRUE)=0,"",_xlfn.UNIQUE(_xlfn.XLOOKUP(Logbog!E21,$F$4:$F$36,$G$4:$T$36),,TRUE))</f>
        <v/>
      </c>
      <c r="AH10" s="10" t="str">
        <v/>
      </c>
      <c r="AI10" s="10" t="str">
        <v/>
      </c>
      <c r="AJ10" s="10" t="str">
        <v/>
      </c>
      <c r="AK10" s="10" t="str">
        <v/>
      </c>
      <c r="AL10" s="10" t="str">
        <v/>
      </c>
      <c r="AM10" s="10" t="str">
        <v/>
      </c>
      <c r="AN10" s="10" t="str">
        <v/>
      </c>
      <c r="AO10" s="10" t="str">
        <v/>
      </c>
      <c r="AP10" s="10" t="str">
        <v/>
      </c>
      <c r="AQ10" s="10" t="str">
        <v/>
      </c>
      <c r="AR10" s="10" t="str">
        <v/>
      </c>
      <c r="AS10" s="10" t="str">
        <v/>
      </c>
      <c r="AT10" s="10" t="str">
        <v/>
      </c>
      <c r="AU10" s="11"/>
      <c r="AV10" s="11"/>
      <c r="AW10" s="2" t="s">
        <v>25</v>
      </c>
      <c r="AX10" s="10" t="e" cm="1">
        <f t="array" ref="AX10">IF(_xlfn.XLOOKUP(#REF!,Hierarki!V11:V95,Hierarki!W11:AC95,,TRUE)=0,"",_xlfn.XLOOKUP(#REF!,Hierarki!V11:V95,Hierarki!W11:AC95,,TRUE))</f>
        <v>#REF!</v>
      </c>
      <c r="AY10" s="2"/>
      <c r="AZ10" s="2"/>
      <c r="BA10" s="2"/>
      <c r="BB10" s="2"/>
      <c r="BC10" s="2"/>
      <c r="BD10" s="2"/>
      <c r="BE10" s="2"/>
      <c r="BF10" s="2"/>
      <c r="BG10" s="2"/>
    </row>
    <row r="11" spans="1:59" x14ac:dyDescent="0.25">
      <c r="A11" s="11"/>
      <c r="B11" s="43" t="s">
        <v>266</v>
      </c>
      <c r="C11" s="44" t="s">
        <v>274</v>
      </c>
      <c r="D11" s="10"/>
      <c r="E11" s="11"/>
      <c r="F11" s="10" t="str">
        <v>8. Arbejde i trykkammer</v>
      </c>
      <c r="G11" s="17" t="str" cm="1">
        <f t="array" ref="G11">TRANSPOSE(_xlfn.UNIQUE(_xlfn._xlws.FILTER($C$4:$C$223,$B$4:$B$223=F11)))</f>
        <v>8.1 Arbejde i trykkammer</v>
      </c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1"/>
      <c r="V11" s="10" t="str">
        <v>1.8 Nedrivning</v>
      </c>
      <c r="W11" s="10" cm="1">
        <f t="array" ref="W11">IF(V11=0,"",TRANSPOSE(_xlfn._xlws.FILTER($D$4:$D$223,$C$4:$C$223=V11)))</f>
        <v>0</v>
      </c>
      <c r="X11" s="10"/>
      <c r="Y11" s="10"/>
      <c r="Z11" s="10"/>
      <c r="AA11" s="10"/>
      <c r="AB11" s="10"/>
      <c r="AC11" s="10"/>
      <c r="AD11" s="11"/>
      <c r="AE11" s="11"/>
      <c r="AF11" s="2" t="s">
        <v>26</v>
      </c>
      <c r="AG11" s="10" t="str" cm="1">
        <f t="array" ref="AG11:AT11">IF(_xlfn.UNIQUE(_xlfn.XLOOKUP(Logbog!E22,$F$4:$F$36,$G$4:$T$36),,TRUE)=0,"",_xlfn.UNIQUE(_xlfn.XLOOKUP(Logbog!E22,$F$4:$F$36,$G$4:$T$36),,TRUE))</f>
        <v/>
      </c>
      <c r="AH11" s="10" t="str">
        <v/>
      </c>
      <c r="AI11" s="10" t="str">
        <v/>
      </c>
      <c r="AJ11" s="10" t="str">
        <v/>
      </c>
      <c r="AK11" s="10" t="str">
        <v/>
      </c>
      <c r="AL11" s="10" t="str">
        <v/>
      </c>
      <c r="AM11" s="10" t="str">
        <v/>
      </c>
      <c r="AN11" s="10" t="str">
        <v/>
      </c>
      <c r="AO11" s="10" t="str">
        <v/>
      </c>
      <c r="AP11" s="10" t="str">
        <v/>
      </c>
      <c r="AQ11" s="10" t="str">
        <v/>
      </c>
      <c r="AR11" s="10" t="str">
        <v/>
      </c>
      <c r="AS11" s="10" t="str">
        <v/>
      </c>
      <c r="AT11" s="10" t="str">
        <v/>
      </c>
      <c r="AU11" s="11"/>
      <c r="AV11" s="11"/>
      <c r="AW11" s="2" t="s">
        <v>26</v>
      </c>
      <c r="AX11" s="10" t="e" cm="1">
        <f t="array" ref="AX11">IF(_xlfn.XLOOKUP(#REF!,Hierarki!V12:V96,Hierarki!W12:AC96,,TRUE)=0,"",_xlfn.XLOOKUP(#REF!,Hierarki!V12:V96,Hierarki!W12:AC96,,TRUE))</f>
        <v>#REF!</v>
      </c>
      <c r="AY11" s="2"/>
      <c r="AZ11" s="2"/>
      <c r="BA11" s="2"/>
      <c r="BB11" s="2"/>
      <c r="BC11" s="2"/>
      <c r="BD11" s="2"/>
      <c r="BE11" s="2"/>
      <c r="BF11" s="2"/>
      <c r="BG11" s="2"/>
    </row>
    <row r="12" spans="1:59" x14ac:dyDescent="0.25">
      <c r="A12" s="11"/>
      <c r="B12" s="46" t="s">
        <v>281</v>
      </c>
      <c r="C12" s="44" t="s">
        <v>275</v>
      </c>
      <c r="D12" s="10"/>
      <c r="E12" s="11"/>
      <c r="F12" s="10" t="str">
        <v>9. Arbejde, som indebærer anvendelse af sprængstoffer</v>
      </c>
      <c r="G12" s="17" t="str" cm="1">
        <f t="array" ref="G12">TRANSPOSE(_xlfn.UNIQUE(_xlfn._xlws.FILTER($C$4:$C$223,$B$4:$B$223=F12)))</f>
        <v>9.1 Sprængstoffer</v>
      </c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1"/>
      <c r="V12" s="10" t="str">
        <v>2.1 Forurenet jord</v>
      </c>
      <c r="W12" s="10" cm="1">
        <f t="array" ref="W12">IF(V12=0,"",TRANSPOSE(_xlfn._xlws.FILTER($D$4:$D$223,$C$4:$C$223=V12)))</f>
        <v>0</v>
      </c>
      <c r="X12" s="10"/>
      <c r="Y12" s="10"/>
      <c r="Z12" s="10"/>
      <c r="AA12" s="10"/>
      <c r="AB12" s="10"/>
      <c r="AC12" s="10"/>
      <c r="AD12" s="11"/>
      <c r="AE12" s="11"/>
      <c r="AF12" s="2" t="s">
        <v>27</v>
      </c>
      <c r="AG12" s="10" t="str" cm="1">
        <f t="array" ref="AG12:AT12">IF(_xlfn.UNIQUE(_xlfn.XLOOKUP(Logbog!E23,$F$4:$F$36,$G$4:$T$36),,TRUE)=0,"",_xlfn.UNIQUE(_xlfn.XLOOKUP(Logbog!E23,$F$4:$F$36,$G$4:$T$36),,TRUE))</f>
        <v/>
      </c>
      <c r="AH12" s="10" t="str">
        <v/>
      </c>
      <c r="AI12" s="10" t="str">
        <v/>
      </c>
      <c r="AJ12" s="10" t="str">
        <v/>
      </c>
      <c r="AK12" s="10" t="str">
        <v/>
      </c>
      <c r="AL12" s="10" t="str">
        <v/>
      </c>
      <c r="AM12" s="10" t="str">
        <v/>
      </c>
      <c r="AN12" s="10" t="str">
        <v/>
      </c>
      <c r="AO12" s="10" t="str">
        <v/>
      </c>
      <c r="AP12" s="10" t="str">
        <v/>
      </c>
      <c r="AQ12" s="10" t="str">
        <v/>
      </c>
      <c r="AR12" s="10" t="str">
        <v/>
      </c>
      <c r="AS12" s="10" t="str">
        <v/>
      </c>
      <c r="AT12" s="10" t="str">
        <v/>
      </c>
      <c r="AU12" s="11"/>
      <c r="AV12" s="11"/>
      <c r="AW12" s="2" t="s">
        <v>27</v>
      </c>
      <c r="AX12" s="10" t="e" cm="1">
        <f t="array" ref="AX12">IF(_xlfn.XLOOKUP(#REF!,Hierarki!V13:V97,Hierarki!W13:AC97,,TRUE)=0,"",_xlfn.XLOOKUP(#REF!,Hierarki!V13:V97,Hierarki!W13:AC97,,TRUE))</f>
        <v>#REF!</v>
      </c>
      <c r="AY12" s="2"/>
      <c r="AZ12" s="2"/>
      <c r="BA12" s="2"/>
      <c r="BB12" s="2"/>
      <c r="BC12" s="2"/>
      <c r="BD12" s="2"/>
      <c r="BE12" s="2"/>
      <c r="BF12" s="2"/>
      <c r="BG12" s="2"/>
    </row>
    <row r="13" spans="1:59" x14ac:dyDescent="0.25">
      <c r="A13" s="11"/>
      <c r="B13" s="46" t="s">
        <v>281</v>
      </c>
      <c r="C13" s="44" t="s">
        <v>276</v>
      </c>
      <c r="D13" s="10"/>
      <c r="E13" s="11"/>
      <c r="F13" s="10" t="str">
        <v>10. Montering og demontering af tunge præfabrikerede elementer</v>
      </c>
      <c r="G13" s="17" t="str" cm="1">
        <f t="array" ref="G13">TRANSPOSE(_xlfn.UNIQUE(_xlfn._xlws.FILTER($C$4:$C$223,$B$4:$B$223=F13)))</f>
        <v>10.1 Præfabrikerede elementer</v>
      </c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1"/>
      <c r="V13" s="10" t="str">
        <v>2.2 Arbejde i giftdepoter</v>
      </c>
      <c r="W13" s="10" cm="1">
        <f t="array" ref="W13">IF(V13=0,"",TRANSPOSE(_xlfn._xlws.FILTER($D$4:$D$223,$C$4:$C$223=V13)))</f>
        <v>0</v>
      </c>
      <c r="X13" s="10"/>
      <c r="Y13" s="10"/>
      <c r="Z13" s="10"/>
      <c r="AA13" s="10"/>
      <c r="AB13" s="10"/>
      <c r="AC13" s="10"/>
      <c r="AD13" s="11"/>
      <c r="AE13" s="11"/>
      <c r="AF13" s="2" t="s">
        <v>28</v>
      </c>
      <c r="AG13" s="10" t="str" cm="1">
        <f t="array" ref="AG13:AT13">IF(_xlfn.UNIQUE(_xlfn.XLOOKUP(Logbog!E24,$F$4:$F$36,$G$4:$T$36),,TRUE)=0,"",_xlfn.UNIQUE(_xlfn.XLOOKUP(Logbog!E24,$F$4:$F$36,$G$4:$T$36),,TRUE))</f>
        <v/>
      </c>
      <c r="AH13" s="10" t="str">
        <v/>
      </c>
      <c r="AI13" s="10" t="str">
        <v/>
      </c>
      <c r="AJ13" s="10" t="str">
        <v/>
      </c>
      <c r="AK13" s="10" t="str">
        <v/>
      </c>
      <c r="AL13" s="10" t="str">
        <v/>
      </c>
      <c r="AM13" s="10" t="str">
        <v/>
      </c>
      <c r="AN13" s="10" t="str">
        <v/>
      </c>
      <c r="AO13" s="10" t="str">
        <v/>
      </c>
      <c r="AP13" s="10" t="str">
        <v/>
      </c>
      <c r="AQ13" s="10" t="str">
        <v/>
      </c>
      <c r="AR13" s="10" t="str">
        <v/>
      </c>
      <c r="AS13" s="10" t="str">
        <v/>
      </c>
      <c r="AT13" s="10" t="str">
        <v/>
      </c>
      <c r="AU13" s="11"/>
      <c r="AV13" s="11"/>
      <c r="AW13" s="2" t="s">
        <v>28</v>
      </c>
      <c r="AX13" s="10" t="e" cm="1">
        <f t="array" ref="AX13">IF(_xlfn.XLOOKUP(#REF!,Hierarki!V14:V98,Hierarki!W14:AC98,,TRUE)=0,"",_xlfn.XLOOKUP(#REF!,Hierarki!V14:V98,Hierarki!W14:AC98,,TRUE))</f>
        <v>#REF!</v>
      </c>
      <c r="AY13" s="2"/>
      <c r="AZ13" s="2"/>
      <c r="BA13" s="2"/>
      <c r="BB13" s="2"/>
      <c r="BC13" s="2"/>
      <c r="BD13" s="2"/>
      <c r="BE13" s="2"/>
      <c r="BF13" s="2"/>
      <c r="BG13" s="2"/>
    </row>
    <row r="14" spans="1:59" x14ac:dyDescent="0.25">
      <c r="A14" s="11"/>
      <c r="B14" s="46" t="s">
        <v>281</v>
      </c>
      <c r="C14" s="44" t="s">
        <v>277</v>
      </c>
      <c r="D14" s="10"/>
      <c r="E14" s="11"/>
      <c r="F14" s="10" t="str">
        <v>11. Arbejde nær trafik</v>
      </c>
      <c r="G14" s="17" t="str" cm="1">
        <f t="array" ref="G14:H14">TRANSPOSE(_xlfn.UNIQUE(_xlfn._xlws.FILTER($C$4:$C$223,$B$4:$B$223=F14)))</f>
        <v>11.1 Beskyttelse mod påkørsel</v>
      </c>
      <c r="H14" s="17" t="str">
        <v>11.2 Udgravninger tæt på trafikerede områder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1"/>
      <c r="V14" s="10" t="str">
        <v>2.3 Arbejde i lossepladser</v>
      </c>
      <c r="W14" s="10" cm="1">
        <f t="array" ref="W14">IF(V14=0,"",TRANSPOSE(_xlfn._xlws.FILTER($D$4:$D$223,$C$4:$C$223=V14)))</f>
        <v>0</v>
      </c>
      <c r="X14" s="10"/>
      <c r="Y14" s="10"/>
      <c r="Z14" s="10"/>
      <c r="AA14" s="10"/>
      <c r="AB14" s="10"/>
      <c r="AC14" s="10"/>
      <c r="AD14" s="11"/>
      <c r="AE14" s="11"/>
      <c r="AF14" s="2" t="s">
        <v>29</v>
      </c>
      <c r="AG14" s="10" t="str" cm="1">
        <f t="array" ref="AG14:AT14">IF(_xlfn.UNIQUE(_xlfn.XLOOKUP(Logbog!E25,$F$4:$F$36,$G$4:$T$36),,TRUE)=0,"",_xlfn.UNIQUE(_xlfn.XLOOKUP(Logbog!E25,$F$4:$F$36,$G$4:$T$36),,TRUE))</f>
        <v/>
      </c>
      <c r="AH14" s="10" t="str">
        <v/>
      </c>
      <c r="AI14" s="10" t="str">
        <v/>
      </c>
      <c r="AJ14" s="10" t="str">
        <v/>
      </c>
      <c r="AK14" s="10" t="str">
        <v/>
      </c>
      <c r="AL14" s="10" t="str">
        <v/>
      </c>
      <c r="AM14" s="10" t="str">
        <v/>
      </c>
      <c r="AN14" s="10" t="str">
        <v/>
      </c>
      <c r="AO14" s="10" t="str">
        <v/>
      </c>
      <c r="AP14" s="10" t="str">
        <v/>
      </c>
      <c r="AQ14" s="10" t="str">
        <v/>
      </c>
      <c r="AR14" s="10" t="str">
        <v/>
      </c>
      <c r="AS14" s="10" t="str">
        <v/>
      </c>
      <c r="AT14" s="10" t="str">
        <v/>
      </c>
      <c r="AU14" s="11"/>
      <c r="AV14" s="11"/>
      <c r="AW14" s="2" t="s">
        <v>29</v>
      </c>
      <c r="AX14" s="10" t="e" cm="1">
        <f t="array" ref="AX14">IF(_xlfn.XLOOKUP(#REF!,Hierarki!V15:V99,Hierarki!W15:AC99,,TRUE)=0,"",_xlfn.XLOOKUP(#REF!,Hierarki!V15:V99,Hierarki!W15:AC99,,TRUE))</f>
        <v>#REF!</v>
      </c>
      <c r="AY14" s="2"/>
      <c r="AZ14" s="2"/>
      <c r="BA14" s="2"/>
      <c r="BB14" s="2"/>
      <c r="BC14" s="2"/>
      <c r="BD14" s="2"/>
      <c r="BE14" s="2"/>
      <c r="BF14" s="2"/>
      <c r="BG14" s="2"/>
    </row>
    <row r="15" spans="1:59" x14ac:dyDescent="0.25">
      <c r="A15" s="11"/>
      <c r="B15" s="46" t="s">
        <v>281</v>
      </c>
      <c r="C15" s="44" t="s">
        <v>278</v>
      </c>
      <c r="D15" s="10"/>
      <c r="E15" s="11"/>
      <c r="F15" s="10" t="str">
        <v/>
      </c>
      <c r="G15" s="17" cm="1">
        <f t="array" ref="G15">TRANSPOSE(_xlfn.UNIQUE(_xlfn._xlws.FILTER($C$4:$C$223,$B$4:$B$223=F15)))</f>
        <v>0</v>
      </c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1"/>
      <c r="V15" s="10" t="str">
        <v>2.4 Arbejde i kloakker</v>
      </c>
      <c r="W15" s="10" cm="1">
        <f t="array" ref="W15">IF(V15=0,"",TRANSPOSE(_xlfn._xlws.FILTER($D$4:$D$223,$C$4:$C$223=V15)))</f>
        <v>0</v>
      </c>
      <c r="X15" s="10"/>
      <c r="Y15" s="10"/>
      <c r="Z15" s="10"/>
      <c r="AA15" s="10"/>
      <c r="AB15" s="10"/>
      <c r="AC15" s="10"/>
      <c r="AD15" s="11"/>
      <c r="AE15" s="11"/>
      <c r="AF15" s="2" t="s">
        <v>30</v>
      </c>
      <c r="AG15" s="10" t="str" cm="1">
        <f t="array" ref="AG15:AT15">IF(_xlfn.UNIQUE(_xlfn.XLOOKUP(Logbog!E26,$F$4:$F$36,$G$4:$T$36),,TRUE)=0,"",_xlfn.UNIQUE(_xlfn.XLOOKUP(Logbog!E26,$F$4:$F$36,$G$4:$T$36),,TRUE))</f>
        <v/>
      </c>
      <c r="AH15" s="10" t="str">
        <v/>
      </c>
      <c r="AI15" s="10" t="str">
        <v/>
      </c>
      <c r="AJ15" s="10" t="str">
        <v/>
      </c>
      <c r="AK15" s="10" t="str">
        <v/>
      </c>
      <c r="AL15" s="10" t="str">
        <v/>
      </c>
      <c r="AM15" s="10" t="str">
        <v/>
      </c>
      <c r="AN15" s="10" t="str">
        <v/>
      </c>
      <c r="AO15" s="10" t="str">
        <v/>
      </c>
      <c r="AP15" s="10" t="str">
        <v/>
      </c>
      <c r="AQ15" s="10" t="str">
        <v/>
      </c>
      <c r="AR15" s="10" t="str">
        <v/>
      </c>
      <c r="AS15" s="10" t="str">
        <v/>
      </c>
      <c r="AT15" s="10" t="str">
        <v/>
      </c>
      <c r="AU15" s="11"/>
      <c r="AV15" s="11"/>
      <c r="AW15" s="2" t="s">
        <v>30</v>
      </c>
      <c r="AX15" s="10" t="e" cm="1">
        <f t="array" ref="AX15">IF(_xlfn.XLOOKUP(#REF!,Hierarki!V16:V100,Hierarki!W16:AC100,,TRUE)=0,"",_xlfn.XLOOKUP(#REF!,Hierarki!V16:V100,Hierarki!W16:AC100,,TRUE))</f>
        <v>#REF!</v>
      </c>
      <c r="AY15" s="2"/>
      <c r="AZ15" s="2"/>
      <c r="BA15" s="2"/>
      <c r="BB15" s="2"/>
      <c r="BC15" s="2"/>
      <c r="BD15" s="2"/>
      <c r="BE15" s="2"/>
      <c r="BF15" s="2"/>
      <c r="BG15" s="2"/>
    </row>
    <row r="16" spans="1:59" x14ac:dyDescent="0.25">
      <c r="A16" s="11"/>
      <c r="B16" s="46" t="s">
        <v>281</v>
      </c>
      <c r="C16" s="44" t="s">
        <v>279</v>
      </c>
      <c r="D16" s="10"/>
      <c r="E16" s="11"/>
      <c r="F16" s="10"/>
      <c r="G16" s="17" cm="1">
        <f t="array" ref="G16">TRANSPOSE(_xlfn.UNIQUE(_xlfn._xlws.FILTER($C$4:$C$223,$B$4:$B$223=F16)))</f>
        <v>0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1"/>
      <c r="V16" s="10" t="str">
        <v>2.5 Isocyanater</v>
      </c>
      <c r="W16" s="10" cm="1">
        <f t="array" ref="W16">IF(V16=0,"",TRANSPOSE(_xlfn._xlws.FILTER($D$4:$D$223,$C$4:$C$223=V16)))</f>
        <v>0</v>
      </c>
      <c r="X16" s="10"/>
      <c r="Y16" s="10"/>
      <c r="Z16" s="10"/>
      <c r="AA16" s="10"/>
      <c r="AB16" s="10"/>
      <c r="AC16" s="10"/>
      <c r="AD16" s="11"/>
      <c r="AE16" s="11"/>
      <c r="AF16" s="2" t="s">
        <v>31</v>
      </c>
      <c r="AG16" s="10" t="str" cm="1">
        <f t="array" ref="AG16:AT16">IF(_xlfn.UNIQUE(_xlfn.XLOOKUP(Logbog!E27,$F$4:$F$36,$G$4:$T$36),,TRUE)=0,"",_xlfn.UNIQUE(_xlfn.XLOOKUP(Logbog!E27,$F$4:$F$36,$G$4:$T$36),,TRUE))</f>
        <v/>
      </c>
      <c r="AH16" s="10" t="str">
        <v/>
      </c>
      <c r="AI16" s="10" t="str">
        <v/>
      </c>
      <c r="AJ16" s="10" t="str">
        <v/>
      </c>
      <c r="AK16" s="10" t="str">
        <v/>
      </c>
      <c r="AL16" s="10" t="str">
        <v/>
      </c>
      <c r="AM16" s="10" t="str">
        <v/>
      </c>
      <c r="AN16" s="10" t="str">
        <v/>
      </c>
      <c r="AO16" s="10" t="str">
        <v/>
      </c>
      <c r="AP16" s="10" t="str">
        <v/>
      </c>
      <c r="AQ16" s="10" t="str">
        <v/>
      </c>
      <c r="AR16" s="10" t="str">
        <v/>
      </c>
      <c r="AS16" s="10" t="str">
        <v/>
      </c>
      <c r="AT16" s="10" t="str">
        <v/>
      </c>
      <c r="AU16" s="11"/>
      <c r="AV16" s="11"/>
      <c r="AW16" s="2" t="s">
        <v>31</v>
      </c>
      <c r="AX16" s="10" t="e" cm="1">
        <f t="array" ref="AX16">IF(_xlfn.XLOOKUP(#REF!,Hierarki!V17:V101,Hierarki!W17:AC101,,TRUE)=0,"",_xlfn.XLOOKUP(#REF!,Hierarki!V17:V101,Hierarki!W17:AC101,,TRUE))</f>
        <v>#REF!</v>
      </c>
      <c r="AY16" s="2"/>
      <c r="AZ16" s="2"/>
      <c r="BA16" s="2"/>
      <c r="BB16" s="2"/>
      <c r="BC16" s="2"/>
      <c r="BD16" s="2"/>
      <c r="BE16" s="2"/>
      <c r="BF16" s="2"/>
      <c r="BG16" s="2"/>
    </row>
    <row r="17" spans="1:59" x14ac:dyDescent="0.25">
      <c r="A17" s="11"/>
      <c r="B17" s="46" t="s">
        <v>281</v>
      </c>
      <c r="C17" s="45" t="s">
        <v>310</v>
      </c>
      <c r="D17" s="10"/>
      <c r="E17" s="11"/>
      <c r="F17" s="10"/>
      <c r="G17" s="17" cm="1">
        <f t="array" ref="G17">TRANSPOSE(_xlfn.UNIQUE(_xlfn._xlws.FILTER($C$4:$C$223,$B$4:$B$223=F17)))</f>
        <v>0</v>
      </c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1"/>
      <c r="V17" s="10" t="str">
        <v xml:space="preserve">2.6 Sundhedsskadelige stoffer som asfalt, asbest, PCB, bly etc. </v>
      </c>
      <c r="W17" s="10" cm="1">
        <f t="array" ref="W17">IF(V17=0,"",TRANSPOSE(_xlfn._xlws.FILTER($D$4:$D$223,$C$4:$C$223=V17)))</f>
        <v>0</v>
      </c>
      <c r="X17" s="10"/>
      <c r="Y17" s="10"/>
      <c r="Z17" s="10"/>
      <c r="AA17" s="10"/>
      <c r="AB17" s="10"/>
      <c r="AC17" s="10"/>
      <c r="AD17" s="11"/>
      <c r="AE17" s="11"/>
      <c r="AF17" s="2" t="s">
        <v>32</v>
      </c>
      <c r="AG17" s="10" t="str" cm="1">
        <f t="array" ref="AG17:AT17">IF(_xlfn.UNIQUE(_xlfn.XLOOKUP(Logbog!E28,$F$4:$F$36,$G$4:$T$36),,TRUE)=0,"",_xlfn.UNIQUE(_xlfn.XLOOKUP(Logbog!E28,$F$4:$F$36,$G$4:$T$36),,TRUE))</f>
        <v/>
      </c>
      <c r="AH17" s="10" t="str">
        <v/>
      </c>
      <c r="AI17" s="10" t="str">
        <v/>
      </c>
      <c r="AJ17" s="10" t="str">
        <v/>
      </c>
      <c r="AK17" s="10" t="str">
        <v/>
      </c>
      <c r="AL17" s="10" t="str">
        <v/>
      </c>
      <c r="AM17" s="10" t="str">
        <v/>
      </c>
      <c r="AN17" s="10" t="str">
        <v/>
      </c>
      <c r="AO17" s="10" t="str">
        <v/>
      </c>
      <c r="AP17" s="10" t="str">
        <v/>
      </c>
      <c r="AQ17" s="10" t="str">
        <v/>
      </c>
      <c r="AR17" s="10" t="str">
        <v/>
      </c>
      <c r="AS17" s="10" t="str">
        <v/>
      </c>
      <c r="AT17" s="10" t="str">
        <v/>
      </c>
      <c r="AU17" s="11"/>
      <c r="AV17" s="11"/>
      <c r="AW17" s="2" t="s">
        <v>32</v>
      </c>
      <c r="AX17" s="10" t="e" cm="1">
        <f t="array" ref="AX17">IF(_xlfn.XLOOKUP(#REF!,Hierarki!V18:V102,Hierarki!W18:AC102,,TRUE)=0,"",_xlfn.XLOOKUP(#REF!,Hierarki!V18:V102,Hierarki!W18:AC102,,TRUE))</f>
        <v>#REF!</v>
      </c>
      <c r="AY17" s="2"/>
      <c r="AZ17" s="2"/>
      <c r="BA17" s="2"/>
      <c r="BB17" s="2"/>
      <c r="BC17" s="2"/>
      <c r="BD17" s="2"/>
      <c r="BE17" s="2"/>
      <c r="BF17" s="2"/>
      <c r="BG17" s="2"/>
    </row>
    <row r="18" spans="1:59" x14ac:dyDescent="0.25">
      <c r="A18" s="11"/>
      <c r="B18" s="46" t="s">
        <v>281</v>
      </c>
      <c r="C18" s="45" t="s">
        <v>280</v>
      </c>
      <c r="D18" s="10"/>
      <c r="E18" s="11"/>
      <c r="F18" s="10"/>
      <c r="G18" s="17" cm="1">
        <f t="array" ref="G18">TRANSPOSE(_xlfn.UNIQUE(_xlfn._xlws.FILTER($C$4:$C$223,$B$4:$B$223=F18)))</f>
        <v>0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1"/>
      <c r="V18" s="10" t="str">
        <v>2.7 Skadeligt støv</v>
      </c>
      <c r="W18" s="10" cm="1">
        <f t="array" ref="W18">IF(V18=0,"",TRANSPOSE(_xlfn._xlws.FILTER($D$4:$D$223,$C$4:$C$223=V18)))</f>
        <v>0</v>
      </c>
      <c r="X18" s="10"/>
      <c r="Y18" s="10"/>
      <c r="Z18" s="10"/>
      <c r="AA18" s="10"/>
      <c r="AB18" s="10"/>
      <c r="AC18" s="10"/>
      <c r="AD18" s="11"/>
      <c r="AE18" s="11"/>
      <c r="AF18" s="2" t="s">
        <v>33</v>
      </c>
      <c r="AG18" s="10" t="str" cm="1">
        <f t="array" ref="AG18:AT18">IF(_xlfn.UNIQUE(_xlfn.XLOOKUP(Logbog!E29,$F$4:$F$36,$G$4:$T$36),,TRUE)=0,"",_xlfn.UNIQUE(_xlfn.XLOOKUP(Logbog!E29,$F$4:$F$36,$G$4:$T$36),,TRUE))</f>
        <v/>
      </c>
      <c r="AH18" s="10" t="str">
        <v/>
      </c>
      <c r="AI18" s="10" t="str">
        <v/>
      </c>
      <c r="AJ18" s="10" t="str">
        <v/>
      </c>
      <c r="AK18" s="10" t="str">
        <v/>
      </c>
      <c r="AL18" s="10" t="str">
        <v/>
      </c>
      <c r="AM18" s="10" t="str">
        <v/>
      </c>
      <c r="AN18" s="10" t="str">
        <v/>
      </c>
      <c r="AO18" s="10" t="str">
        <v/>
      </c>
      <c r="AP18" s="10" t="str">
        <v/>
      </c>
      <c r="AQ18" s="10" t="str">
        <v/>
      </c>
      <c r="AR18" s="10" t="str">
        <v/>
      </c>
      <c r="AS18" s="10" t="str">
        <v/>
      </c>
      <c r="AT18" s="10" t="str">
        <v/>
      </c>
      <c r="AU18" s="11"/>
      <c r="AV18" s="11"/>
      <c r="AW18" s="2" t="s">
        <v>33</v>
      </c>
      <c r="AX18" s="10" t="e" cm="1">
        <f t="array" ref="AX18">IF(_xlfn.XLOOKUP(#REF!,Hierarki!V19:V103,Hierarki!W19:AC103,,TRUE)=0,"",_xlfn.XLOOKUP(#REF!,Hierarki!V19:V103,Hierarki!W19:AC103,,TRUE))</f>
        <v>#REF!</v>
      </c>
      <c r="AY18" s="2"/>
      <c r="AZ18" s="2"/>
      <c r="BA18" s="2"/>
      <c r="BB18" s="2"/>
      <c r="BC18" s="2"/>
      <c r="BD18" s="2"/>
      <c r="BE18" s="2"/>
      <c r="BF18" s="2"/>
      <c r="BG18" s="2"/>
    </row>
    <row r="19" spans="1:59" x14ac:dyDescent="0.25">
      <c r="A19" s="11"/>
      <c r="B19" s="43" t="s">
        <v>283</v>
      </c>
      <c r="C19" s="44" t="s">
        <v>282</v>
      </c>
      <c r="D19" s="10"/>
      <c r="E19" s="11"/>
      <c r="F19" s="10"/>
      <c r="G19" s="17" cm="1">
        <f t="array" ref="G19">TRANSPOSE(_xlfn.UNIQUE(_xlfn._xlws.FILTER($C$4:$C$223,$B$4:$B$223=F19)))</f>
        <v>0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1"/>
      <c r="V19" s="10" t="str">
        <v>3.1 Radioaktiv stråling</v>
      </c>
      <c r="W19" s="10" cm="1">
        <f t="array" ref="W19">IF(V19=0,"",TRANSPOSE(_xlfn._xlws.FILTER($D$4:$D$223,$C$4:$C$223=V19)))</f>
        <v>0</v>
      </c>
      <c r="X19" s="10"/>
      <c r="Y19" s="10"/>
      <c r="Z19" s="10"/>
      <c r="AA19" s="10"/>
      <c r="AB19" s="10"/>
      <c r="AC19" s="10"/>
      <c r="AD19" s="11"/>
      <c r="AE19" s="11"/>
      <c r="AF19" s="2" t="s">
        <v>34</v>
      </c>
      <c r="AG19" s="10" t="str" cm="1">
        <f t="array" ref="AG19:AT19">IF(_xlfn.UNIQUE(_xlfn.XLOOKUP(Logbog!E30,$F$4:$F$36,$G$4:$T$36),,TRUE)=0,"",_xlfn.UNIQUE(_xlfn.XLOOKUP(Logbog!E30,$F$4:$F$36,$G$4:$T$36),,TRUE))</f>
        <v/>
      </c>
      <c r="AH19" s="10" t="str">
        <v/>
      </c>
      <c r="AI19" s="10" t="str">
        <v/>
      </c>
      <c r="AJ19" s="10" t="str">
        <v/>
      </c>
      <c r="AK19" s="10" t="str">
        <v/>
      </c>
      <c r="AL19" s="10" t="str">
        <v/>
      </c>
      <c r="AM19" s="10" t="str">
        <v/>
      </c>
      <c r="AN19" s="10" t="str">
        <v/>
      </c>
      <c r="AO19" s="10" t="str">
        <v/>
      </c>
      <c r="AP19" s="10" t="str">
        <v/>
      </c>
      <c r="AQ19" s="10" t="str">
        <v/>
      </c>
      <c r="AR19" s="10" t="str">
        <v/>
      </c>
      <c r="AS19" s="10" t="str">
        <v/>
      </c>
      <c r="AT19" s="10" t="str">
        <v/>
      </c>
      <c r="AU19" s="11"/>
      <c r="AV19" s="11"/>
      <c r="AW19" s="2" t="s">
        <v>34</v>
      </c>
      <c r="AX19" s="10" t="e" cm="1">
        <f t="array" ref="AX19">IF(_xlfn.XLOOKUP(#REF!,Hierarki!V20:V104,Hierarki!W20:AC104,,TRUE)=0,"",_xlfn.XLOOKUP(#REF!,Hierarki!V20:V104,Hierarki!W20:AC104,,TRUE))</f>
        <v>#REF!</v>
      </c>
      <c r="AY19" s="2"/>
      <c r="AZ19" s="2"/>
      <c r="BA19" s="2"/>
      <c r="BB19" s="2"/>
      <c r="BC19" s="2"/>
      <c r="BD19" s="2"/>
      <c r="BE19" s="2"/>
      <c r="BF19" s="2"/>
      <c r="BG19" s="2"/>
    </row>
    <row r="20" spans="1:59" x14ac:dyDescent="0.25">
      <c r="A20" s="11"/>
      <c r="B20" s="43" t="s">
        <v>301</v>
      </c>
      <c r="C20" s="44" t="s">
        <v>284</v>
      </c>
      <c r="D20" s="10"/>
      <c r="E20" s="11"/>
      <c r="F20" s="10"/>
      <c r="G20" s="17" cm="1">
        <f t="array" ref="G20">TRANSPOSE(_xlfn.UNIQUE(_xlfn._xlws.FILTER($C$4:$C$223,$B$4:$B$223=F20)))</f>
        <v>0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1"/>
      <c r="V20" s="10" t="str">
        <v>4.1 Luftledninger</v>
      </c>
      <c r="W20" s="10" cm="1">
        <f t="array" ref="W20">IF(V20=0,"",TRANSPOSE(_xlfn._xlws.FILTER($D$4:$D$223,$C$4:$C$223=V20)))</f>
        <v>0</v>
      </c>
      <c r="X20" s="10"/>
      <c r="Y20" s="10"/>
      <c r="Z20" s="10"/>
      <c r="AA20" s="10"/>
      <c r="AB20" s="10"/>
      <c r="AC20" s="10"/>
      <c r="AD20" s="11"/>
      <c r="AE20" s="11"/>
      <c r="AF20" s="2" t="s">
        <v>35</v>
      </c>
      <c r="AG20" s="10" t="str" cm="1">
        <f t="array" ref="AG20:AT20">IF(_xlfn.UNIQUE(_xlfn.XLOOKUP(Logbog!E31,$F$4:$F$36,$G$4:$T$36),,TRUE)=0,"",_xlfn.UNIQUE(_xlfn.XLOOKUP(Logbog!E31,$F$4:$F$36,$G$4:$T$36),,TRUE))</f>
        <v/>
      </c>
      <c r="AH20" s="10" t="str">
        <v/>
      </c>
      <c r="AI20" s="10" t="str">
        <v/>
      </c>
      <c r="AJ20" s="10" t="str">
        <v/>
      </c>
      <c r="AK20" s="10" t="str">
        <v/>
      </c>
      <c r="AL20" s="10" t="str">
        <v/>
      </c>
      <c r="AM20" s="10" t="str">
        <v/>
      </c>
      <c r="AN20" s="10" t="str">
        <v/>
      </c>
      <c r="AO20" s="10" t="str">
        <v/>
      </c>
      <c r="AP20" s="10" t="str">
        <v/>
      </c>
      <c r="AQ20" s="10" t="str">
        <v/>
      </c>
      <c r="AR20" s="10" t="str">
        <v/>
      </c>
      <c r="AS20" s="10" t="str">
        <v/>
      </c>
      <c r="AT20" s="10" t="str">
        <v/>
      </c>
      <c r="AU20" s="11"/>
      <c r="AV20" s="11"/>
      <c r="AW20" s="2" t="s">
        <v>35</v>
      </c>
      <c r="AX20" s="10" t="e" cm="1">
        <f t="array" ref="AX20">IF(_xlfn.XLOOKUP(#REF!,Hierarki!V21:V105,Hierarki!W21:AC105,,TRUE)=0,"",_xlfn.XLOOKUP(#REF!,Hierarki!V21:V105,Hierarki!W21:AC105,,TRUE))</f>
        <v>#REF!</v>
      </c>
      <c r="AY20" s="2"/>
      <c r="AZ20" s="2"/>
      <c r="BA20" s="2"/>
      <c r="BB20" s="2"/>
      <c r="BC20" s="2"/>
      <c r="BD20" s="2"/>
      <c r="BE20" s="2"/>
      <c r="BF20" s="2"/>
      <c r="BG20" s="2"/>
    </row>
    <row r="21" spans="1:59" x14ac:dyDescent="0.25">
      <c r="A21" s="11"/>
      <c r="B21" s="43" t="s">
        <v>301</v>
      </c>
      <c r="C21" s="44" t="s">
        <v>285</v>
      </c>
      <c r="D21" s="10"/>
      <c r="E21" s="11"/>
      <c r="F21" s="10"/>
      <c r="G21" s="17" cm="1">
        <f t="array" ref="G21">TRANSPOSE(_xlfn.UNIQUE(_xlfn._xlws.FILTER($C$4:$C$223,$B$4:$B$223=F21)))</f>
        <v>0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1"/>
      <c r="V21" s="10" t="str">
        <v>4.2 Kabler i jord som lav- og højspænding</v>
      </c>
      <c r="W21" s="10" cm="1">
        <f t="array" ref="W21">IF(V21=0,"",TRANSPOSE(_xlfn._xlws.FILTER($D$4:$D$223,$C$4:$C$223=V21)))</f>
        <v>0</v>
      </c>
      <c r="X21" s="10"/>
      <c r="Y21" s="10"/>
      <c r="Z21" s="10"/>
      <c r="AA21" s="10"/>
      <c r="AB21" s="10"/>
      <c r="AC21" s="10"/>
      <c r="AD21" s="11"/>
      <c r="AE21" s="11"/>
      <c r="AF21" s="2" t="s">
        <v>36</v>
      </c>
      <c r="AG21" s="10" t="str" cm="1">
        <f t="array" ref="AG21:AT21">IF(_xlfn.UNIQUE(_xlfn.XLOOKUP(Logbog!E32,$F$4:$F$36,$G$4:$T$36),,TRUE)=0,"",_xlfn.UNIQUE(_xlfn.XLOOKUP(Logbog!E32,$F$4:$F$36,$G$4:$T$36),,TRUE))</f>
        <v/>
      </c>
      <c r="AH21" s="10" t="str">
        <v/>
      </c>
      <c r="AI21" s="10" t="str">
        <v/>
      </c>
      <c r="AJ21" s="10" t="str">
        <v/>
      </c>
      <c r="AK21" s="10" t="str">
        <v/>
      </c>
      <c r="AL21" s="10" t="str">
        <v/>
      </c>
      <c r="AM21" s="10" t="str">
        <v/>
      </c>
      <c r="AN21" s="10" t="str">
        <v/>
      </c>
      <c r="AO21" s="10" t="str">
        <v/>
      </c>
      <c r="AP21" s="10" t="str">
        <v/>
      </c>
      <c r="AQ21" s="10" t="str">
        <v/>
      </c>
      <c r="AR21" s="10" t="str">
        <v/>
      </c>
      <c r="AS21" s="10" t="str">
        <v/>
      </c>
      <c r="AT21" s="10" t="str">
        <v/>
      </c>
      <c r="AU21" s="11"/>
      <c r="AV21" s="11"/>
      <c r="AW21" s="2" t="s">
        <v>36</v>
      </c>
      <c r="AX21" s="10" t="e" cm="1">
        <f t="array" ref="AX21">IF(_xlfn.XLOOKUP(#REF!,Hierarki!V22:V106,Hierarki!W22:AC106,,TRUE)=0,"",_xlfn.XLOOKUP(#REF!,Hierarki!V22:V106,Hierarki!W22:AC106,,TRUE))</f>
        <v>#REF!</v>
      </c>
      <c r="AY21" s="2"/>
      <c r="AZ21" s="2"/>
      <c r="BA21" s="2"/>
      <c r="BB21" s="2"/>
      <c r="BC21" s="2"/>
      <c r="BD21" s="2"/>
      <c r="BE21" s="2"/>
      <c r="BF21" s="2"/>
      <c r="BG21" s="2"/>
    </row>
    <row r="22" spans="1:59" x14ac:dyDescent="0.25">
      <c r="A22" s="11"/>
      <c r="B22" s="43" t="s">
        <v>301</v>
      </c>
      <c r="C22" s="44" t="s">
        <v>286</v>
      </c>
      <c r="D22" s="10"/>
      <c r="E22" s="11"/>
      <c r="F22" s="10"/>
      <c r="G22" s="17" cm="1">
        <f t="array" ref="G22">TRANSPOSE(_xlfn.UNIQUE(_xlfn._xlws.FILTER($C$4:$C$223,$B$4:$B$223=F22)))</f>
        <v>0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1"/>
      <c r="V22" s="10" t="str">
        <v>4.3 Gasledninger</v>
      </c>
      <c r="W22" s="10" cm="1">
        <f t="array" ref="W22">IF(V22=0,"",TRANSPOSE(_xlfn._xlws.FILTER($D$4:$D$223,$C$4:$C$223=V22)))</f>
        <v>0</v>
      </c>
      <c r="X22" s="10"/>
      <c r="Y22" s="10"/>
      <c r="Z22" s="10"/>
      <c r="AA22" s="10"/>
      <c r="AB22" s="10"/>
      <c r="AC22" s="10"/>
      <c r="AD22" s="11"/>
      <c r="AE22" s="11"/>
      <c r="AF22" s="2" t="s">
        <v>37</v>
      </c>
      <c r="AG22" s="10" t="str" cm="1">
        <f t="array" ref="AG22:AT22">IF(_xlfn.UNIQUE(_xlfn.XLOOKUP(Logbog!E33,$F$4:$F$36,$G$4:$T$36),,TRUE)=0,"",_xlfn.UNIQUE(_xlfn.XLOOKUP(Logbog!E33,$F$4:$F$36,$G$4:$T$36),,TRUE))</f>
        <v/>
      </c>
      <c r="AH22" s="10" t="str">
        <v/>
      </c>
      <c r="AI22" s="10" t="str">
        <v/>
      </c>
      <c r="AJ22" s="10" t="str">
        <v/>
      </c>
      <c r="AK22" s="10" t="str">
        <v/>
      </c>
      <c r="AL22" s="10" t="str">
        <v/>
      </c>
      <c r="AM22" s="10" t="str">
        <v/>
      </c>
      <c r="AN22" s="10" t="str">
        <v/>
      </c>
      <c r="AO22" s="10" t="str">
        <v/>
      </c>
      <c r="AP22" s="10" t="str">
        <v/>
      </c>
      <c r="AQ22" s="10" t="str">
        <v/>
      </c>
      <c r="AR22" s="10" t="str">
        <v/>
      </c>
      <c r="AS22" s="10" t="str">
        <v/>
      </c>
      <c r="AT22" s="10" t="str">
        <v/>
      </c>
      <c r="AU22" s="11"/>
      <c r="AV22" s="11"/>
      <c r="AW22" s="2" t="s">
        <v>37</v>
      </c>
      <c r="AX22" s="10" t="e" cm="1">
        <f t="array" ref="AX22">IF(_xlfn.XLOOKUP(#REF!,Hierarki!V23:V107,Hierarki!W23:AC107,,TRUE)=0,"",_xlfn.XLOOKUP(#REF!,Hierarki!V23:V107,Hierarki!W23:AC107,,TRUE))</f>
        <v>#REF!</v>
      </c>
      <c r="AY22" s="2"/>
      <c r="AZ22" s="2"/>
      <c r="BA22" s="2"/>
      <c r="BB22" s="2"/>
      <c r="BC22" s="2"/>
      <c r="BD22" s="2"/>
      <c r="BE22" s="2"/>
      <c r="BF22" s="2"/>
      <c r="BG22" s="2"/>
    </row>
    <row r="23" spans="1:59" x14ac:dyDescent="0.25">
      <c r="A23" s="11"/>
      <c r="B23" s="43" t="s">
        <v>301</v>
      </c>
      <c r="C23" s="44" t="s">
        <v>287</v>
      </c>
      <c r="D23" s="10"/>
      <c r="E23" s="11"/>
      <c r="F23" s="10"/>
      <c r="G23" s="17" cm="1">
        <f t="array" ref="G23">TRANSPOSE(_xlfn.UNIQUE(_xlfn._xlws.FILTER($C$4:$C$223,$B$4:$B$223=F23)))</f>
        <v>0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1"/>
      <c r="V23" s="10" t="str">
        <v>4.4 Dampledninger</v>
      </c>
      <c r="W23" s="10" cm="1">
        <f t="array" ref="W23">IF(V23=0,"",TRANSPOSE(_xlfn._xlws.FILTER($D$4:$D$223,$C$4:$C$223=V23)))</f>
        <v>0</v>
      </c>
      <c r="X23" s="10"/>
      <c r="Y23" s="10"/>
      <c r="Z23" s="10"/>
      <c r="AA23" s="10"/>
      <c r="AB23" s="10"/>
      <c r="AC23" s="10"/>
      <c r="AD23" s="11"/>
      <c r="AE23" s="11"/>
      <c r="AF23" s="2" t="s">
        <v>38</v>
      </c>
      <c r="AG23" s="10" t="str" cm="1">
        <f t="array" ref="AG23:AT23">IF(_xlfn.UNIQUE(_xlfn.XLOOKUP(Logbog!E34,$F$4:$F$36,$G$4:$T$36),,TRUE)=0,"",_xlfn.UNIQUE(_xlfn.XLOOKUP(Logbog!E34,$F$4:$F$36,$G$4:$T$36),,TRUE))</f>
        <v/>
      </c>
      <c r="AH23" s="10" t="str">
        <v/>
      </c>
      <c r="AI23" s="10" t="str">
        <v/>
      </c>
      <c r="AJ23" s="10" t="str">
        <v/>
      </c>
      <c r="AK23" s="10" t="str">
        <v/>
      </c>
      <c r="AL23" s="10" t="str">
        <v/>
      </c>
      <c r="AM23" s="10" t="str">
        <v/>
      </c>
      <c r="AN23" s="10" t="str">
        <v/>
      </c>
      <c r="AO23" s="10" t="str">
        <v/>
      </c>
      <c r="AP23" s="10" t="str">
        <v/>
      </c>
      <c r="AQ23" s="10" t="str">
        <v/>
      </c>
      <c r="AR23" s="10" t="str">
        <v/>
      </c>
      <c r="AS23" s="10" t="str">
        <v/>
      </c>
      <c r="AT23" s="10" t="str">
        <v/>
      </c>
      <c r="AU23" s="11"/>
      <c r="AV23" s="11"/>
      <c r="AW23" s="2" t="s">
        <v>38</v>
      </c>
      <c r="AX23" s="10" t="e" cm="1">
        <f t="array" ref="AX23">IF(_xlfn.XLOOKUP(#REF!,Hierarki!V24:V108,Hierarki!W24:AC108,,TRUE)=0,"",_xlfn.XLOOKUP(#REF!,Hierarki!V24:V108,Hierarki!W24:AC108,,TRUE))</f>
        <v>#REF!</v>
      </c>
      <c r="AY23" s="2"/>
      <c r="AZ23" s="2"/>
      <c r="BA23" s="2"/>
      <c r="BB23" s="2"/>
      <c r="BC23" s="2"/>
      <c r="BD23" s="2"/>
      <c r="BE23" s="2"/>
      <c r="BF23" s="2"/>
      <c r="BG23" s="2"/>
    </row>
    <row r="24" spans="1:59" x14ac:dyDescent="0.25">
      <c r="A24" s="11"/>
      <c r="B24" s="43" t="s">
        <v>301</v>
      </c>
      <c r="C24" s="44" t="s">
        <v>288</v>
      </c>
      <c r="D24" s="10"/>
      <c r="E24" s="11"/>
      <c r="F24" s="10"/>
      <c r="G24" s="17" cm="1">
        <f t="array" ref="G24">TRANSPOSE(_xlfn.UNIQUE(_xlfn._xlws.FILTER($C$4:$C$223,$B$4:$B$223=F24)))</f>
        <v>0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1"/>
      <c r="V24" s="10" t="str">
        <v>4.5 Brændstofledninger</v>
      </c>
      <c r="W24" s="10" cm="1">
        <f t="array" ref="W24">IF(V24=0,"",TRANSPOSE(_xlfn._xlws.FILTER($D$4:$D$223,$C$4:$C$223=V24)))</f>
        <v>0</v>
      </c>
      <c r="X24" s="10"/>
      <c r="Y24" s="10"/>
      <c r="Z24" s="10"/>
      <c r="AA24" s="10"/>
      <c r="AB24" s="10"/>
      <c r="AC24" s="10"/>
      <c r="AD24" s="11"/>
      <c r="AE24" s="11"/>
      <c r="AF24" s="2" t="s">
        <v>39</v>
      </c>
      <c r="AG24" s="10" t="str" cm="1">
        <f t="array" ref="AG24:AT24">IF(_xlfn.UNIQUE(_xlfn.XLOOKUP(Logbog!E35,$F$4:$F$36,$G$4:$T$36),,TRUE)=0,"",_xlfn.UNIQUE(_xlfn.XLOOKUP(Logbog!E35,$F$4:$F$36,$G$4:$T$36),,TRUE))</f>
        <v/>
      </c>
      <c r="AH24" s="10" t="str">
        <v/>
      </c>
      <c r="AI24" s="10" t="str">
        <v/>
      </c>
      <c r="AJ24" s="10" t="str">
        <v/>
      </c>
      <c r="AK24" s="10" t="str">
        <v/>
      </c>
      <c r="AL24" s="10" t="str">
        <v/>
      </c>
      <c r="AM24" s="10" t="str">
        <v/>
      </c>
      <c r="AN24" s="10" t="str">
        <v/>
      </c>
      <c r="AO24" s="10" t="str">
        <v/>
      </c>
      <c r="AP24" s="10" t="str">
        <v/>
      </c>
      <c r="AQ24" s="10" t="str">
        <v/>
      </c>
      <c r="AR24" s="10" t="str">
        <v/>
      </c>
      <c r="AS24" s="10" t="str">
        <v/>
      </c>
      <c r="AT24" s="10" t="str">
        <v/>
      </c>
      <c r="AU24" s="11"/>
      <c r="AV24" s="11"/>
      <c r="AW24" s="2" t="s">
        <v>39</v>
      </c>
      <c r="AX24" s="10" t="e" cm="1">
        <f t="array" ref="AX24">IF(_xlfn.XLOOKUP(#REF!,Hierarki!V25:V109,Hierarki!W25:AC109,,TRUE)=0,"",_xlfn.XLOOKUP(#REF!,Hierarki!V25:V109,Hierarki!W25:AC109,,TRUE))</f>
        <v>#REF!</v>
      </c>
      <c r="AY24" s="2"/>
      <c r="AZ24" s="2"/>
      <c r="BA24" s="2"/>
      <c r="BB24" s="2"/>
      <c r="BC24" s="2"/>
      <c r="BD24" s="2"/>
      <c r="BE24" s="2"/>
      <c r="BF24" s="2"/>
      <c r="BG24" s="2"/>
    </row>
    <row r="25" spans="1:59" x14ac:dyDescent="0.25">
      <c r="A25" s="11"/>
      <c r="B25" s="43" t="s">
        <v>301</v>
      </c>
      <c r="C25" s="44" t="s">
        <v>289</v>
      </c>
      <c r="D25" s="10"/>
      <c r="E25" s="11"/>
      <c r="F25" s="10"/>
      <c r="G25" s="17" cm="1">
        <f t="array" ref="G25">TRANSPOSE(_xlfn.UNIQUE(_xlfn._xlws.FILTER($C$4:$C$223,$B$4:$B$223=F25)))</f>
        <v>0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1"/>
      <c r="V25" s="10" t="str">
        <v>4.6 Trykledninger</v>
      </c>
      <c r="W25" s="10" cm="1">
        <f t="array" ref="W25">IF(V25=0,"",TRANSPOSE(_xlfn._xlws.FILTER($D$4:$D$223,$C$4:$C$223=V25)))</f>
        <v>0</v>
      </c>
      <c r="X25" s="10"/>
      <c r="Y25" s="10"/>
      <c r="Z25" s="10"/>
      <c r="AA25" s="10"/>
      <c r="AB25" s="10"/>
      <c r="AC25" s="10"/>
      <c r="AD25" s="11"/>
      <c r="AE25" s="11"/>
      <c r="AF25" s="2" t="s">
        <v>40</v>
      </c>
      <c r="AG25" s="10" t="str" cm="1">
        <f t="array" ref="AG25:AT25">IF(_xlfn.UNIQUE(_xlfn.XLOOKUP(Logbog!E36,$F$4:$F$36,$G$4:$T$36),,TRUE)=0,"",_xlfn.UNIQUE(_xlfn.XLOOKUP(Logbog!E36,$F$4:$F$36,$G$4:$T$36),,TRUE))</f>
        <v/>
      </c>
      <c r="AH25" s="10" t="str">
        <v/>
      </c>
      <c r="AI25" s="10" t="str">
        <v/>
      </c>
      <c r="AJ25" s="10" t="str">
        <v/>
      </c>
      <c r="AK25" s="10" t="str">
        <v/>
      </c>
      <c r="AL25" s="10" t="str">
        <v/>
      </c>
      <c r="AM25" s="10" t="str">
        <v/>
      </c>
      <c r="AN25" s="10" t="str">
        <v/>
      </c>
      <c r="AO25" s="10" t="str">
        <v/>
      </c>
      <c r="AP25" s="10" t="str">
        <v/>
      </c>
      <c r="AQ25" s="10" t="str">
        <v/>
      </c>
      <c r="AR25" s="10" t="str">
        <v/>
      </c>
      <c r="AS25" s="10" t="str">
        <v/>
      </c>
      <c r="AT25" s="10" t="str">
        <v/>
      </c>
      <c r="AU25" s="11"/>
      <c r="AV25" s="11"/>
      <c r="AW25" s="2" t="s">
        <v>40</v>
      </c>
      <c r="AX25" s="10" t="e" cm="1">
        <f t="array" ref="AX25">IF(_xlfn.XLOOKUP(#REF!,Hierarki!V26:V110,Hierarki!W26:AC110,,TRUE)=0,"",_xlfn.XLOOKUP(#REF!,Hierarki!V26:V110,Hierarki!W26:AC110,,TRUE))</f>
        <v>#REF!</v>
      </c>
      <c r="AY25" s="2"/>
      <c r="AZ25" s="2"/>
      <c r="BA25" s="2"/>
      <c r="BB25" s="2"/>
      <c r="BC25" s="2"/>
      <c r="BD25" s="2"/>
      <c r="BE25" s="2"/>
      <c r="BF25" s="2"/>
      <c r="BG25" s="2"/>
    </row>
    <row r="26" spans="1:59" x14ac:dyDescent="0.25">
      <c r="A26" s="11"/>
      <c r="B26" s="43" t="s">
        <v>301</v>
      </c>
      <c r="C26" s="45" t="s">
        <v>290</v>
      </c>
      <c r="D26" s="10"/>
      <c r="E26" s="11"/>
      <c r="F26" s="10"/>
      <c r="G26" s="17" cm="1">
        <f t="array" ref="G26">TRANSPOSE(_xlfn.UNIQUE(_xlfn._xlws.FILTER($C$4:$C$223,$B$4:$B$223=F26)))</f>
        <v>0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1"/>
      <c r="V26" s="10" t="str">
        <v>4.7 Vandledninger</v>
      </c>
      <c r="W26" s="10" cm="1">
        <f t="array" ref="W26">IF(V26=0,"",TRANSPOSE(_xlfn._xlws.FILTER($D$4:$D$223,$C$4:$C$223=V26)))</f>
        <v>0</v>
      </c>
      <c r="X26" s="10"/>
      <c r="Y26" s="10"/>
      <c r="Z26" s="10"/>
      <c r="AA26" s="10"/>
      <c r="AB26" s="10"/>
      <c r="AC26" s="10"/>
      <c r="AD26" s="11"/>
      <c r="AE26" s="11"/>
      <c r="AF26" s="2" t="s">
        <v>41</v>
      </c>
      <c r="AG26" s="10" t="str" cm="1">
        <f t="array" ref="AG26:AT26">IF(_xlfn.UNIQUE(_xlfn.XLOOKUP(Logbog!E37,$F$4:$F$36,$G$4:$T$36),,TRUE)=0,"",_xlfn.UNIQUE(_xlfn.XLOOKUP(Logbog!E37,$F$4:$F$36,$G$4:$T$36),,TRUE))</f>
        <v/>
      </c>
      <c r="AH26" s="10" t="str">
        <v/>
      </c>
      <c r="AI26" s="10" t="str">
        <v/>
      </c>
      <c r="AJ26" s="10" t="str">
        <v/>
      </c>
      <c r="AK26" s="10" t="str">
        <v/>
      </c>
      <c r="AL26" s="10" t="str">
        <v/>
      </c>
      <c r="AM26" s="10" t="str">
        <v/>
      </c>
      <c r="AN26" s="10" t="str">
        <v/>
      </c>
      <c r="AO26" s="10" t="str">
        <v/>
      </c>
      <c r="AP26" s="10" t="str">
        <v/>
      </c>
      <c r="AQ26" s="10" t="str">
        <v/>
      </c>
      <c r="AR26" s="10" t="str">
        <v/>
      </c>
      <c r="AS26" s="10" t="str">
        <v/>
      </c>
      <c r="AT26" s="10" t="str">
        <v/>
      </c>
      <c r="AU26" s="11"/>
      <c r="AV26" s="11"/>
      <c r="AW26" s="2" t="s">
        <v>41</v>
      </c>
      <c r="AX26" s="10" t="e" cm="1">
        <f t="array" ref="AX26">IF(_xlfn.XLOOKUP(#REF!,Hierarki!V27:V111,Hierarki!W27:AC111,,TRUE)=0,"",_xlfn.XLOOKUP(#REF!,Hierarki!V27:V111,Hierarki!W27:AC111,,TRUE))</f>
        <v>#REF!</v>
      </c>
      <c r="AY26" s="2"/>
      <c r="AZ26" s="2"/>
      <c r="BA26" s="2"/>
      <c r="BB26" s="2"/>
      <c r="BC26" s="2"/>
      <c r="BD26" s="2"/>
      <c r="BE26" s="2"/>
      <c r="BF26" s="2"/>
      <c r="BG26" s="2"/>
    </row>
    <row r="27" spans="1:59" x14ac:dyDescent="0.25">
      <c r="A27" s="11"/>
      <c r="B27" s="43" t="s">
        <v>302</v>
      </c>
      <c r="C27" s="10" t="s">
        <v>291</v>
      </c>
      <c r="D27" s="10"/>
      <c r="E27" s="11"/>
      <c r="F27" s="10"/>
      <c r="G27" s="17" cm="1">
        <f t="array" ref="G27">TRANSPOSE(_xlfn.UNIQUE(_xlfn._xlws.FILTER($C$4:$C$223,$B$4:$B$223=F27)))</f>
        <v>0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1"/>
      <c r="V27" s="10" t="str">
        <v>5.1 Arbejde i nærheden af vand</v>
      </c>
      <c r="W27" s="10" cm="1">
        <f t="array" ref="W27">IF(V27=0,"",TRANSPOSE(_xlfn._xlws.FILTER($D$4:$D$223,$C$4:$C$223=V27)))</f>
        <v>0</v>
      </c>
      <c r="X27" s="10"/>
      <c r="Y27" s="10"/>
      <c r="Z27" s="10"/>
      <c r="AA27" s="10"/>
      <c r="AB27" s="10"/>
      <c r="AC27" s="10"/>
      <c r="AD27" s="11"/>
      <c r="AE27" s="11"/>
      <c r="AF27" s="2" t="s">
        <v>42</v>
      </c>
      <c r="AG27" s="10" t="str" cm="1">
        <f t="array" ref="AG27:AT27">IF(_xlfn.UNIQUE(_xlfn.XLOOKUP(Logbog!E38,$F$4:$F$36,$G$4:$T$36),,TRUE)=0,"",_xlfn.UNIQUE(_xlfn.XLOOKUP(Logbog!E38,$F$4:$F$36,$G$4:$T$36),,TRUE))</f>
        <v/>
      </c>
      <c r="AH27" s="10" t="str">
        <v/>
      </c>
      <c r="AI27" s="10" t="str">
        <v/>
      </c>
      <c r="AJ27" s="10" t="str">
        <v/>
      </c>
      <c r="AK27" s="10" t="str">
        <v/>
      </c>
      <c r="AL27" s="10" t="str">
        <v/>
      </c>
      <c r="AM27" s="10" t="str">
        <v/>
      </c>
      <c r="AN27" s="10" t="str">
        <v/>
      </c>
      <c r="AO27" s="10" t="str">
        <v/>
      </c>
      <c r="AP27" s="10" t="str">
        <v/>
      </c>
      <c r="AQ27" s="10" t="str">
        <v/>
      </c>
      <c r="AR27" s="10" t="str">
        <v/>
      </c>
      <c r="AS27" s="10" t="str">
        <v/>
      </c>
      <c r="AT27" s="10" t="str">
        <v/>
      </c>
      <c r="AU27" s="11"/>
      <c r="AV27" s="11"/>
      <c r="AW27" s="2" t="s">
        <v>42</v>
      </c>
      <c r="AX27" s="10" t="e" cm="1">
        <f t="array" ref="AX27">IF(_xlfn.XLOOKUP(#REF!,Hierarki!V28:V112,Hierarki!W28:AC112,,TRUE)=0,"",_xlfn.XLOOKUP(#REF!,Hierarki!V28:V112,Hierarki!W28:AC112,,TRUE))</f>
        <v>#REF!</v>
      </c>
      <c r="AY27" s="2"/>
      <c r="AZ27" s="2"/>
      <c r="BA27" s="2"/>
      <c r="BB27" s="2"/>
      <c r="BC27" s="2"/>
      <c r="BD27" s="2"/>
      <c r="BE27" s="2"/>
      <c r="BF27" s="2"/>
      <c r="BG27" s="2"/>
    </row>
    <row r="28" spans="1:59" x14ac:dyDescent="0.25">
      <c r="A28" s="11"/>
      <c r="B28" s="43" t="s">
        <v>303</v>
      </c>
      <c r="C28" s="44" t="s">
        <v>292</v>
      </c>
      <c r="D28" s="10"/>
      <c r="E28" s="11"/>
      <c r="F28" s="10"/>
      <c r="G28" s="17" cm="1">
        <f t="array" ref="G28">TRANSPOSE(_xlfn.UNIQUE(_xlfn._xlws.FILTER($C$4:$C$223,$B$4:$B$223=F28)))</f>
        <v>0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1"/>
      <c r="V28" s="10" t="str">
        <v>6.1 Tunnelarbejde</v>
      </c>
      <c r="W28" s="10" cm="1">
        <f t="array" ref="W28">IF(V28=0,"",TRANSPOSE(_xlfn._xlws.FILTER($D$4:$D$223,$C$4:$C$223=V28)))</f>
        <v>0</v>
      </c>
      <c r="X28" s="10"/>
      <c r="Y28" s="10"/>
      <c r="Z28" s="10"/>
      <c r="AA28" s="10"/>
      <c r="AB28" s="10"/>
      <c r="AC28" s="10"/>
      <c r="AD28" s="11"/>
      <c r="AE28" s="11"/>
      <c r="AF28" s="2" t="s">
        <v>43</v>
      </c>
      <c r="AG28" s="10" t="str" cm="1">
        <f t="array" ref="AG28:AT28">IF(_xlfn.UNIQUE(_xlfn.XLOOKUP(Logbog!E39,$F$4:$F$36,$G$4:$T$36),,TRUE)=0,"",_xlfn.UNIQUE(_xlfn.XLOOKUP(Logbog!E39,$F$4:$F$36,$G$4:$T$36),,TRUE))</f>
        <v/>
      </c>
      <c r="AH28" s="10" t="str">
        <v/>
      </c>
      <c r="AI28" s="10" t="str">
        <v/>
      </c>
      <c r="AJ28" s="10" t="str">
        <v/>
      </c>
      <c r="AK28" s="10" t="str">
        <v/>
      </c>
      <c r="AL28" s="10" t="str">
        <v/>
      </c>
      <c r="AM28" s="10" t="str">
        <v/>
      </c>
      <c r="AN28" s="10" t="str">
        <v/>
      </c>
      <c r="AO28" s="10" t="str">
        <v/>
      </c>
      <c r="AP28" s="10" t="str">
        <v/>
      </c>
      <c r="AQ28" s="10" t="str">
        <v/>
      </c>
      <c r="AR28" s="10" t="str">
        <v/>
      </c>
      <c r="AS28" s="10" t="str">
        <v/>
      </c>
      <c r="AT28" s="10" t="str">
        <v/>
      </c>
      <c r="AU28" s="11"/>
      <c r="AV28" s="11"/>
      <c r="AW28" s="2" t="s">
        <v>43</v>
      </c>
      <c r="AX28" s="10" t="e" cm="1">
        <f t="array" ref="AX28">IF(_xlfn.XLOOKUP(#REF!,Hierarki!V29:V113,Hierarki!W29:AC113,,TRUE)=0,"",_xlfn.XLOOKUP(#REF!,Hierarki!V29:V113,Hierarki!W29:AC113,,TRUE))</f>
        <v>#REF!</v>
      </c>
      <c r="AY28" s="2"/>
      <c r="AZ28" s="2"/>
      <c r="BA28" s="2"/>
      <c r="BB28" s="2"/>
      <c r="BC28" s="2"/>
      <c r="BD28" s="2"/>
      <c r="BE28" s="2"/>
      <c r="BF28" s="2"/>
      <c r="BG28" s="2"/>
    </row>
    <row r="29" spans="1:59" x14ac:dyDescent="0.25">
      <c r="A29" s="11"/>
      <c r="B29" s="43" t="s">
        <v>303</v>
      </c>
      <c r="C29" s="44" t="s">
        <v>293</v>
      </c>
      <c r="D29" s="10"/>
      <c r="E29" s="11"/>
      <c r="F29" s="10"/>
      <c r="G29" s="17" cm="1">
        <f t="array" ref="G29">TRANSPOSE(_xlfn.UNIQUE(_xlfn._xlws.FILTER($C$4:$C$223,$B$4:$B$223=F29)))</f>
        <v>0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1"/>
      <c r="V29" s="10" t="str">
        <v>6.2 Arbejde ved tilslutning af eksisterende brønde</v>
      </c>
      <c r="W29" s="10" cm="1">
        <f t="array" ref="W29">IF(V29=0,"",TRANSPOSE(_xlfn._xlws.FILTER($D$4:$D$223,$C$4:$C$223=V29)))</f>
        <v>0</v>
      </c>
      <c r="X29" s="10"/>
      <c r="Y29" s="10"/>
      <c r="Z29" s="10"/>
      <c r="AA29" s="10"/>
      <c r="AB29" s="10"/>
      <c r="AC29" s="10"/>
      <c r="AD29" s="11"/>
      <c r="AE29" s="11"/>
      <c r="AF29" s="2" t="s">
        <v>44</v>
      </c>
      <c r="AG29" s="10" t="str" cm="1">
        <f t="array" ref="AG29:AT29">IF(_xlfn.UNIQUE(_xlfn.XLOOKUP(Logbog!E40,$F$4:$F$36,$G$4:$T$36),,TRUE)=0,"",_xlfn.UNIQUE(_xlfn.XLOOKUP(Logbog!E40,$F$4:$F$36,$G$4:$T$36),,TRUE))</f>
        <v/>
      </c>
      <c r="AH29" s="10" t="str">
        <v/>
      </c>
      <c r="AI29" s="10" t="str">
        <v/>
      </c>
      <c r="AJ29" s="10" t="str">
        <v/>
      </c>
      <c r="AK29" s="10" t="str">
        <v/>
      </c>
      <c r="AL29" s="10" t="str">
        <v/>
      </c>
      <c r="AM29" s="10" t="str">
        <v/>
      </c>
      <c r="AN29" s="10" t="str">
        <v/>
      </c>
      <c r="AO29" s="10" t="str">
        <v/>
      </c>
      <c r="AP29" s="10" t="str">
        <v/>
      </c>
      <c r="AQ29" s="10" t="str">
        <v/>
      </c>
      <c r="AR29" s="10" t="str">
        <v/>
      </c>
      <c r="AS29" s="10" t="str">
        <v/>
      </c>
      <c r="AT29" s="10" t="str">
        <v/>
      </c>
      <c r="AU29" s="11"/>
      <c r="AV29" s="11"/>
      <c r="AW29" s="2" t="s">
        <v>44</v>
      </c>
      <c r="AX29" s="10" t="e" cm="1">
        <f t="array" ref="AX29">IF(_xlfn.XLOOKUP(#REF!,Hierarki!V30:V114,Hierarki!W30:AC114,,TRUE)=0,"",_xlfn.XLOOKUP(#REF!,Hierarki!V30:V114,Hierarki!W30:AC114,,TRUE))</f>
        <v>#REF!</v>
      </c>
      <c r="AY29" s="2"/>
      <c r="AZ29" s="2"/>
      <c r="BA29" s="2"/>
      <c r="BB29" s="2"/>
      <c r="BC29" s="2"/>
      <c r="BD29" s="2"/>
      <c r="BE29" s="2"/>
      <c r="BF29" s="2"/>
      <c r="BG29" s="2"/>
    </row>
    <row r="30" spans="1:59" x14ac:dyDescent="0.25">
      <c r="A30" s="11"/>
      <c r="B30" s="43" t="s">
        <v>303</v>
      </c>
      <c r="C30" s="44" t="s">
        <v>294</v>
      </c>
      <c r="D30" s="10"/>
      <c r="E30" s="11"/>
      <c r="F30" s="10"/>
      <c r="G30" s="17" cm="1">
        <f t="array" ref="G30">TRANSPOSE(_xlfn.UNIQUE(_xlfn._xlws.FILTER($C$4:$C$223,$B$4:$B$223=F30)))</f>
        <v>0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1"/>
      <c r="V30" s="10" t="str">
        <v>6.3 Etablering af brønde og ledninger</v>
      </c>
      <c r="W30" s="10" cm="1">
        <f t="array" ref="W30">IF(V30=0,"",TRANSPOSE(_xlfn._xlws.FILTER($D$4:$D$223,$C$4:$C$223=V30)))</f>
        <v>0</v>
      </c>
      <c r="X30" s="10"/>
      <c r="Y30" s="10"/>
      <c r="Z30" s="10"/>
      <c r="AA30" s="10"/>
      <c r="AB30" s="10"/>
      <c r="AC30" s="10"/>
      <c r="AD30" s="11"/>
      <c r="AE30" s="11"/>
      <c r="AF30" s="2" t="s">
        <v>45</v>
      </c>
      <c r="AG30" s="10" t="str" cm="1">
        <f t="array" ref="AG30:AT30">IF(_xlfn.UNIQUE(_xlfn.XLOOKUP(Logbog!E41,$F$4:$F$36,$G$4:$T$36),,TRUE)=0,"",_xlfn.UNIQUE(_xlfn.XLOOKUP(Logbog!E41,$F$4:$F$36,$G$4:$T$36),,TRUE))</f>
        <v/>
      </c>
      <c r="AH30" s="10" t="str">
        <v/>
      </c>
      <c r="AI30" s="10" t="str">
        <v/>
      </c>
      <c r="AJ30" s="10" t="str">
        <v/>
      </c>
      <c r="AK30" s="10" t="str">
        <v/>
      </c>
      <c r="AL30" s="10" t="str">
        <v/>
      </c>
      <c r="AM30" s="10" t="str">
        <v/>
      </c>
      <c r="AN30" s="10" t="str">
        <v/>
      </c>
      <c r="AO30" s="10" t="str">
        <v/>
      </c>
      <c r="AP30" s="10" t="str">
        <v/>
      </c>
      <c r="AQ30" s="10" t="str">
        <v/>
      </c>
      <c r="AR30" s="10" t="str">
        <v/>
      </c>
      <c r="AS30" s="10" t="str">
        <v/>
      </c>
      <c r="AT30" s="10" t="str">
        <v/>
      </c>
      <c r="AU30" s="11"/>
      <c r="AV30" s="11"/>
      <c r="AW30" s="2" t="s">
        <v>45</v>
      </c>
      <c r="AX30" s="10" t="e" cm="1">
        <f t="array" ref="AX30">IF(_xlfn.XLOOKUP(#REF!,Hierarki!V31:V115,Hierarki!W31:AC115,,TRUE)=0,"",_xlfn.XLOOKUP(#REF!,Hierarki!V31:V115,Hierarki!W31:AC115,,TRUE))</f>
        <v>#REF!</v>
      </c>
      <c r="AY30" s="2"/>
      <c r="AZ30" s="2"/>
      <c r="BA30" s="2"/>
      <c r="BB30" s="2"/>
      <c r="BC30" s="2"/>
      <c r="BD30" s="2"/>
      <c r="BE30" s="2"/>
      <c r="BF30" s="2"/>
      <c r="BG30" s="2"/>
    </row>
    <row r="31" spans="1:59" x14ac:dyDescent="0.25">
      <c r="A31" s="11"/>
      <c r="B31" s="43" t="s">
        <v>304</v>
      </c>
      <c r="C31" s="44" t="s">
        <v>295</v>
      </c>
      <c r="D31" s="10"/>
      <c r="E31" s="11"/>
      <c r="F31" s="10"/>
      <c r="G31" s="17" cm="1">
        <f t="array" ref="G31">TRANSPOSE(_xlfn.UNIQUE(_xlfn._xlws.FILTER($C$4:$C$223,$B$4:$B$223=F31)))</f>
        <v>0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1"/>
      <c r="V31" s="10" t="str">
        <v>7.1 Brug af dykkerudstyr</v>
      </c>
      <c r="W31" s="10" cm="1">
        <f t="array" ref="W31">IF(V31=0,"",TRANSPOSE(_xlfn._xlws.FILTER($D$4:$D$223,$C$4:$C$223=V31)))</f>
        <v>0</v>
      </c>
      <c r="X31" s="10"/>
      <c r="Y31" s="10"/>
      <c r="Z31" s="10"/>
      <c r="AA31" s="10"/>
      <c r="AB31" s="10"/>
      <c r="AC31" s="10"/>
      <c r="AD31" s="11"/>
      <c r="AE31" s="11"/>
      <c r="AF31" s="2" t="s">
        <v>46</v>
      </c>
      <c r="AG31" s="10" t="str" cm="1">
        <f t="array" ref="AG31:AT31">IF(_xlfn.UNIQUE(_xlfn.XLOOKUP(Logbog!E42,$F$4:$F$36,$G$4:$T$36),,TRUE)=0,"",_xlfn.UNIQUE(_xlfn.XLOOKUP(Logbog!E42,$F$4:$F$36,$G$4:$T$36),,TRUE))</f>
        <v/>
      </c>
      <c r="AH31" s="10" t="str">
        <v/>
      </c>
      <c r="AI31" s="10" t="str">
        <v/>
      </c>
      <c r="AJ31" s="10" t="str">
        <v/>
      </c>
      <c r="AK31" s="10" t="str">
        <v/>
      </c>
      <c r="AL31" s="10" t="str">
        <v/>
      </c>
      <c r="AM31" s="10" t="str">
        <v/>
      </c>
      <c r="AN31" s="10" t="str">
        <v/>
      </c>
      <c r="AO31" s="10" t="str">
        <v/>
      </c>
      <c r="AP31" s="10" t="str">
        <v/>
      </c>
      <c r="AQ31" s="10" t="str">
        <v/>
      </c>
      <c r="AR31" s="10" t="str">
        <v/>
      </c>
      <c r="AS31" s="10" t="str">
        <v/>
      </c>
      <c r="AT31" s="10" t="str">
        <v/>
      </c>
      <c r="AU31" s="11"/>
      <c r="AV31" s="11"/>
      <c r="AW31" s="2" t="s">
        <v>46</v>
      </c>
      <c r="AX31" s="10" t="e" cm="1">
        <f t="array" ref="AX31">IF(_xlfn.XLOOKUP(#REF!,Hierarki!V32:V116,Hierarki!W32:AC116,,TRUE)=0,"",_xlfn.XLOOKUP(#REF!,Hierarki!V32:V116,Hierarki!W32:AC116,,TRUE))</f>
        <v>#REF!</v>
      </c>
      <c r="AY31" s="2"/>
      <c r="AZ31" s="2"/>
      <c r="BA31" s="2"/>
      <c r="BB31" s="2"/>
      <c r="BC31" s="2"/>
      <c r="BD31" s="2"/>
      <c r="BE31" s="2"/>
      <c r="BF31" s="2"/>
      <c r="BG31" s="2"/>
    </row>
    <row r="32" spans="1:59" x14ac:dyDescent="0.25">
      <c r="A32" s="11"/>
      <c r="B32" s="43" t="s">
        <v>305</v>
      </c>
      <c r="C32" s="44" t="s">
        <v>296</v>
      </c>
      <c r="D32" s="10"/>
      <c r="E32" s="11"/>
      <c r="F32" s="10"/>
      <c r="G32" s="17" cm="1">
        <f t="array" ref="G32">TRANSPOSE(_xlfn.UNIQUE(_xlfn._xlws.FILTER($C$4:$C$223,$B$4:$B$223=F32)))</f>
        <v>0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1"/>
      <c r="V32" s="10" t="str">
        <v>8.1 Arbejde i trykkammer</v>
      </c>
      <c r="W32" s="10" cm="1">
        <f t="array" ref="W32">IF(V32=0,"",TRANSPOSE(_xlfn._xlws.FILTER($D$4:$D$223,$C$4:$C$223=V32)))</f>
        <v>0</v>
      </c>
      <c r="X32" s="10"/>
      <c r="Y32" s="10"/>
      <c r="Z32" s="10"/>
      <c r="AA32" s="10"/>
      <c r="AB32" s="10"/>
      <c r="AC32" s="10"/>
      <c r="AD32" s="11"/>
      <c r="AE32" s="11"/>
      <c r="AF32" s="2" t="s">
        <v>47</v>
      </c>
      <c r="AG32" s="10" t="str" cm="1">
        <f t="array" ref="AG32:AT32">IF(_xlfn.UNIQUE(_xlfn.XLOOKUP(Logbog!E43,$F$4:$F$36,$G$4:$T$36),,TRUE)=0,"",_xlfn.UNIQUE(_xlfn.XLOOKUP(Logbog!E43,$F$4:$F$36,$G$4:$T$36),,TRUE))</f>
        <v/>
      </c>
      <c r="AH32" s="10" t="str">
        <v/>
      </c>
      <c r="AI32" s="10" t="str">
        <v/>
      </c>
      <c r="AJ32" s="10" t="str">
        <v/>
      </c>
      <c r="AK32" s="10" t="str">
        <v/>
      </c>
      <c r="AL32" s="10" t="str">
        <v/>
      </c>
      <c r="AM32" s="10" t="str">
        <v/>
      </c>
      <c r="AN32" s="10" t="str">
        <v/>
      </c>
      <c r="AO32" s="10" t="str">
        <v/>
      </c>
      <c r="AP32" s="10" t="str">
        <v/>
      </c>
      <c r="AQ32" s="10" t="str">
        <v/>
      </c>
      <c r="AR32" s="10" t="str">
        <v/>
      </c>
      <c r="AS32" s="10" t="str">
        <v/>
      </c>
      <c r="AT32" s="10" t="str">
        <v/>
      </c>
      <c r="AU32" s="11"/>
      <c r="AV32" s="11"/>
      <c r="AW32" s="2" t="s">
        <v>47</v>
      </c>
      <c r="AX32" s="10" t="e" cm="1">
        <f t="array" ref="AX32">IF(_xlfn.XLOOKUP(#REF!,Hierarki!V33:V117,Hierarki!W33:AC117,,TRUE)=0,"",_xlfn.XLOOKUP(#REF!,Hierarki!V33:V117,Hierarki!W33:AC117,,TRUE))</f>
        <v>#REF!</v>
      </c>
      <c r="AY32" s="2"/>
      <c r="AZ32" s="2"/>
      <c r="BA32" s="2"/>
      <c r="BB32" s="2"/>
      <c r="BC32" s="2"/>
      <c r="BD32" s="2"/>
      <c r="BE32" s="2"/>
      <c r="BF32" s="2"/>
      <c r="BG32" s="2"/>
    </row>
    <row r="33" spans="1:59" x14ac:dyDescent="0.25">
      <c r="A33" s="11"/>
      <c r="B33" s="43" t="s">
        <v>306</v>
      </c>
      <c r="C33" s="44" t="s">
        <v>297</v>
      </c>
      <c r="D33" s="10"/>
      <c r="E33" s="11"/>
      <c r="F33" s="10"/>
      <c r="G33" s="17" cm="1">
        <f t="array" ref="G33">TRANSPOSE(_xlfn.UNIQUE(_xlfn._xlws.FILTER($C$4:$C$223,$B$4:$B$223=F33)))</f>
        <v>0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1"/>
      <c r="V33" s="10" t="str">
        <v>9.1 Sprængstoffer</v>
      </c>
      <c r="W33" s="10" cm="1">
        <f t="array" ref="W33">IF(V33=0,"",TRANSPOSE(_xlfn._xlws.FILTER($D$4:$D$223,$C$4:$C$223=V33)))</f>
        <v>0</v>
      </c>
      <c r="X33" s="10"/>
      <c r="Y33" s="10"/>
      <c r="Z33" s="10"/>
      <c r="AA33" s="10"/>
      <c r="AB33" s="10"/>
      <c r="AC33" s="10"/>
      <c r="AD33" s="11"/>
      <c r="AE33" s="11"/>
      <c r="AF33" s="2" t="s">
        <v>48</v>
      </c>
      <c r="AG33" s="10" t="str" cm="1">
        <f t="array" ref="AG33:AT33">IF(_xlfn.UNIQUE(_xlfn.XLOOKUP(Logbog!E44,$F$4:$F$36,$G$4:$T$36),,TRUE)=0,"",_xlfn.UNIQUE(_xlfn.XLOOKUP(Logbog!E44,$F$4:$F$36,$G$4:$T$36),,TRUE))</f>
        <v/>
      </c>
      <c r="AH33" s="10" t="str">
        <v/>
      </c>
      <c r="AI33" s="10" t="str">
        <v/>
      </c>
      <c r="AJ33" s="10" t="str">
        <v/>
      </c>
      <c r="AK33" s="10" t="str">
        <v/>
      </c>
      <c r="AL33" s="10" t="str">
        <v/>
      </c>
      <c r="AM33" s="10" t="str">
        <v/>
      </c>
      <c r="AN33" s="10" t="str">
        <v/>
      </c>
      <c r="AO33" s="10" t="str">
        <v/>
      </c>
      <c r="AP33" s="10" t="str">
        <v/>
      </c>
      <c r="AQ33" s="10" t="str">
        <v/>
      </c>
      <c r="AR33" s="10" t="str">
        <v/>
      </c>
      <c r="AS33" s="10" t="str">
        <v/>
      </c>
      <c r="AT33" s="10" t="str">
        <v/>
      </c>
      <c r="AU33" s="11"/>
      <c r="AV33" s="11"/>
      <c r="AW33" s="2" t="s">
        <v>48</v>
      </c>
      <c r="AX33" s="10" t="e" cm="1">
        <f t="array" ref="AX33">IF(_xlfn.XLOOKUP(#REF!,Hierarki!V34:V118,Hierarki!W34:AC118,,TRUE)=0,"",_xlfn.XLOOKUP(#REF!,Hierarki!V34:V118,Hierarki!W34:AC118,,TRUE))</f>
        <v>#REF!</v>
      </c>
      <c r="AY33" s="2"/>
      <c r="AZ33" s="2"/>
      <c r="BA33" s="2"/>
      <c r="BB33" s="2"/>
      <c r="BC33" s="2"/>
      <c r="BD33" s="2"/>
      <c r="BE33" s="2"/>
      <c r="BF33" s="2"/>
      <c r="BG33" s="2"/>
    </row>
    <row r="34" spans="1:59" x14ac:dyDescent="0.25">
      <c r="A34" s="11"/>
      <c r="B34" s="43" t="s">
        <v>307</v>
      </c>
      <c r="C34" s="44" t="s">
        <v>298</v>
      </c>
      <c r="D34" s="10"/>
      <c r="E34" s="11"/>
      <c r="F34" s="10"/>
      <c r="G34" s="17" cm="1">
        <f t="array" ref="G34">TRANSPOSE(_xlfn.UNIQUE(_xlfn._xlws.FILTER($C$4:$C$223,$B$4:$B$223=F34)))</f>
        <v>0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1"/>
      <c r="V34" s="10" t="str">
        <v>10.1 Præfabrikerede elementer</v>
      </c>
      <c r="W34" s="10" cm="1">
        <f t="array" ref="W34">IF(V34=0,"",TRANSPOSE(_xlfn._xlws.FILTER($D$4:$D$223,$C$4:$C$223=V34)))</f>
        <v>0</v>
      </c>
      <c r="X34" s="10"/>
      <c r="Y34" s="10"/>
      <c r="Z34" s="10"/>
      <c r="AA34" s="10"/>
      <c r="AB34" s="10"/>
      <c r="AC34" s="10"/>
      <c r="AD34" s="11"/>
      <c r="AE34" s="11"/>
      <c r="AF34" s="2" t="s">
        <v>49</v>
      </c>
      <c r="AG34" s="10" t="str" cm="1">
        <f t="array" ref="AG34:AT34">IF(_xlfn.UNIQUE(_xlfn.XLOOKUP(Logbog!E45,$F$4:$F$36,$G$4:$T$36),,TRUE)=0,"",_xlfn.UNIQUE(_xlfn.XLOOKUP(Logbog!E45,$F$4:$F$36,$G$4:$T$36),,TRUE))</f>
        <v/>
      </c>
      <c r="AH34" s="10" t="str">
        <v/>
      </c>
      <c r="AI34" s="10" t="str">
        <v/>
      </c>
      <c r="AJ34" s="10" t="str">
        <v/>
      </c>
      <c r="AK34" s="10" t="str">
        <v/>
      </c>
      <c r="AL34" s="10" t="str">
        <v/>
      </c>
      <c r="AM34" s="10" t="str">
        <v/>
      </c>
      <c r="AN34" s="10" t="str">
        <v/>
      </c>
      <c r="AO34" s="10" t="str">
        <v/>
      </c>
      <c r="AP34" s="10" t="str">
        <v/>
      </c>
      <c r="AQ34" s="10" t="str">
        <v/>
      </c>
      <c r="AR34" s="10" t="str">
        <v/>
      </c>
      <c r="AS34" s="10" t="str">
        <v/>
      </c>
      <c r="AT34" s="10" t="str">
        <v/>
      </c>
      <c r="AU34" s="11"/>
      <c r="AV34" s="11"/>
      <c r="AW34" s="2" t="s">
        <v>49</v>
      </c>
      <c r="AX34" s="10" t="e" cm="1">
        <f t="array" ref="AX34">IF(_xlfn.XLOOKUP(#REF!,Hierarki!V35:V119,Hierarki!W35:AC119,,TRUE)=0,"",_xlfn.XLOOKUP(#REF!,Hierarki!V35:V119,Hierarki!W35:AC119,,TRUE))</f>
        <v>#REF!</v>
      </c>
      <c r="AY34" s="2"/>
      <c r="AZ34" s="2"/>
      <c r="BA34" s="2"/>
      <c r="BB34" s="2"/>
      <c r="BC34" s="2"/>
      <c r="BD34" s="2"/>
      <c r="BE34" s="2"/>
      <c r="BF34" s="2"/>
      <c r="BG34" s="2"/>
    </row>
    <row r="35" spans="1:59" x14ac:dyDescent="0.25">
      <c r="A35" s="11"/>
      <c r="B35" s="43" t="s">
        <v>308</v>
      </c>
      <c r="C35" s="44" t="s">
        <v>299</v>
      </c>
      <c r="D35" s="10"/>
      <c r="E35" s="11"/>
      <c r="F35" s="10"/>
      <c r="G35" s="17" cm="1">
        <f t="array" ref="G35">TRANSPOSE(_xlfn.UNIQUE(_xlfn._xlws.FILTER($C$4:$C$223,$B$4:$B$223=F35)))</f>
        <v>0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1"/>
      <c r="V35" s="10" t="str">
        <v>11.1 Beskyttelse mod påkørsel</v>
      </c>
      <c r="W35" s="10" cm="1">
        <f t="array" ref="W35">IF(V35=0,"",TRANSPOSE(_xlfn._xlws.FILTER($D$4:$D$223,$C$4:$C$223=V35)))</f>
        <v>0</v>
      </c>
      <c r="X35" s="10"/>
      <c r="Y35" s="10"/>
      <c r="Z35" s="10"/>
      <c r="AA35" s="10"/>
      <c r="AB35" s="10"/>
      <c r="AC35" s="10"/>
      <c r="AD35" s="11"/>
      <c r="AE35" s="11"/>
      <c r="AF35" s="2" t="s">
        <v>50</v>
      </c>
      <c r="AG35" s="10" t="str" cm="1">
        <f t="array" ref="AG35:AT35">IF(_xlfn.UNIQUE(_xlfn.XLOOKUP(Logbog!E46,$F$4:$F$36,$G$4:$T$36),,TRUE)=0,"",_xlfn.UNIQUE(_xlfn.XLOOKUP(Logbog!E46,$F$4:$F$36,$G$4:$T$36),,TRUE))</f>
        <v/>
      </c>
      <c r="AH35" s="10" t="str">
        <v/>
      </c>
      <c r="AI35" s="10" t="str">
        <v/>
      </c>
      <c r="AJ35" s="10" t="str">
        <v/>
      </c>
      <c r="AK35" s="10" t="str">
        <v/>
      </c>
      <c r="AL35" s="10" t="str">
        <v/>
      </c>
      <c r="AM35" s="10" t="str">
        <v/>
      </c>
      <c r="AN35" s="10" t="str">
        <v/>
      </c>
      <c r="AO35" s="10" t="str">
        <v/>
      </c>
      <c r="AP35" s="10" t="str">
        <v/>
      </c>
      <c r="AQ35" s="10" t="str">
        <v/>
      </c>
      <c r="AR35" s="10" t="str">
        <v/>
      </c>
      <c r="AS35" s="10" t="str">
        <v/>
      </c>
      <c r="AT35" s="10" t="str">
        <v/>
      </c>
      <c r="AU35" s="11"/>
      <c r="AV35" s="11"/>
      <c r="AW35" s="2" t="s">
        <v>50</v>
      </c>
      <c r="AX35" s="10" t="e" cm="1">
        <f t="array" ref="AX35">IF(_xlfn.XLOOKUP(#REF!,Hierarki!V36:V120,Hierarki!W36:AC120,,TRUE)=0,"",_xlfn.XLOOKUP(#REF!,Hierarki!V36:V120,Hierarki!W36:AC120,,TRUE))</f>
        <v>#REF!</v>
      </c>
      <c r="AY35" s="2"/>
      <c r="AZ35" s="2"/>
      <c r="BA35" s="2"/>
      <c r="BB35" s="2"/>
      <c r="BC35" s="2"/>
      <c r="BD35" s="2"/>
      <c r="BE35" s="2"/>
      <c r="BF35" s="2"/>
      <c r="BG35" s="2"/>
    </row>
    <row r="36" spans="1:59" x14ac:dyDescent="0.25">
      <c r="A36" s="11"/>
      <c r="B36" s="43" t="s">
        <v>308</v>
      </c>
      <c r="C36" s="46" t="s">
        <v>300</v>
      </c>
      <c r="D36" s="10"/>
      <c r="E36" s="11"/>
      <c r="F36" s="10"/>
      <c r="G36" s="17" cm="1">
        <f t="array" ref="G36">TRANSPOSE(_xlfn.UNIQUE(_xlfn._xlws.FILTER($C$4:$C$223,$B$4:$B$223=F36)))</f>
        <v>0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1"/>
      <c r="V36" s="10" t="str">
        <v>11.2 Udgravninger tæt på trafikerede områder</v>
      </c>
      <c r="W36" s="10" cm="1">
        <f t="array" ref="W36">IF(V36=0,"",TRANSPOSE(_xlfn._xlws.FILTER($D$4:$D$223,$C$4:$C$223=V36)))</f>
        <v>0</v>
      </c>
      <c r="X36" s="10"/>
      <c r="Y36" s="10"/>
      <c r="Z36" s="10"/>
      <c r="AA36" s="10"/>
      <c r="AB36" s="10"/>
      <c r="AC36" s="10"/>
      <c r="AD36" s="11"/>
      <c r="AE36" s="11"/>
      <c r="AF36" s="2" t="s">
        <v>51</v>
      </c>
      <c r="AG36" s="10" t="str" cm="1">
        <f t="array" ref="AG36:AT36">IF(_xlfn.UNIQUE(_xlfn.XLOOKUP(Logbog!E47,$F$4:$F$36,$G$4:$T$36),,TRUE)=0,"",_xlfn.UNIQUE(_xlfn.XLOOKUP(Logbog!E47,$F$4:$F$36,$G$4:$T$36),,TRUE))</f>
        <v/>
      </c>
      <c r="AH36" s="10" t="str">
        <v/>
      </c>
      <c r="AI36" s="10" t="str">
        <v/>
      </c>
      <c r="AJ36" s="10" t="str">
        <v/>
      </c>
      <c r="AK36" s="10" t="str">
        <v/>
      </c>
      <c r="AL36" s="10" t="str">
        <v/>
      </c>
      <c r="AM36" s="10" t="str">
        <v/>
      </c>
      <c r="AN36" s="10" t="str">
        <v/>
      </c>
      <c r="AO36" s="10" t="str">
        <v/>
      </c>
      <c r="AP36" s="10" t="str">
        <v/>
      </c>
      <c r="AQ36" s="10" t="str">
        <v/>
      </c>
      <c r="AR36" s="10" t="str">
        <v/>
      </c>
      <c r="AS36" s="10" t="str">
        <v/>
      </c>
      <c r="AT36" s="10" t="str">
        <v/>
      </c>
      <c r="AU36" s="11"/>
      <c r="AV36" s="11"/>
      <c r="AW36" s="2" t="s">
        <v>51</v>
      </c>
      <c r="AX36" s="10" t="e" cm="1">
        <f t="array" ref="AX36">IF(_xlfn.XLOOKUP(#REF!,Hierarki!V37:V121,Hierarki!W37:AC121,,TRUE)=0,"",_xlfn.XLOOKUP(#REF!,Hierarki!V37:V121,Hierarki!W37:AC121,,TRUE))</f>
        <v>#REF!</v>
      </c>
      <c r="AY36" s="2"/>
      <c r="AZ36" s="2"/>
      <c r="BA36" s="2"/>
      <c r="BB36" s="2"/>
      <c r="BC36" s="2"/>
      <c r="BD36" s="2"/>
      <c r="BE36" s="2"/>
      <c r="BF36" s="2"/>
      <c r="BG36" s="2"/>
    </row>
    <row r="37" spans="1:59" x14ac:dyDescent="0.25">
      <c r="A37" s="11"/>
      <c r="B37" s="10"/>
      <c r="C37" s="10"/>
      <c r="D37" s="10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0">
        <v>0</v>
      </c>
      <c r="W37" s="10" t="str" cm="1">
        <f t="array" ref="W37">IF(V37=0,"",TRANSPOSE(_xlfn._xlws.FILTER($D$4:$D$223,$C$4:$C$223=V37)))</f>
        <v/>
      </c>
      <c r="X37" s="10"/>
      <c r="Y37" s="10"/>
      <c r="Z37" s="10"/>
      <c r="AA37" s="10"/>
      <c r="AB37" s="10"/>
      <c r="AC37" s="10"/>
      <c r="AD37" s="11"/>
      <c r="AE37" s="11"/>
      <c r="AF37" s="2" t="s">
        <v>52</v>
      </c>
      <c r="AG37" s="10" t="str" cm="1">
        <f t="array" ref="AG37:AT37">IF(_xlfn.UNIQUE(_xlfn.XLOOKUP(Logbog!E48,$F$4:$F$36,$G$4:$T$36),,TRUE)=0,"",_xlfn.UNIQUE(_xlfn.XLOOKUP(Logbog!E48,$F$4:$F$36,$G$4:$T$36),,TRUE))</f>
        <v/>
      </c>
      <c r="AH37" s="10" t="str">
        <v/>
      </c>
      <c r="AI37" s="10" t="str">
        <v/>
      </c>
      <c r="AJ37" s="10" t="str">
        <v/>
      </c>
      <c r="AK37" s="10" t="str">
        <v/>
      </c>
      <c r="AL37" s="10" t="str">
        <v/>
      </c>
      <c r="AM37" s="10" t="str">
        <v/>
      </c>
      <c r="AN37" s="10" t="str">
        <v/>
      </c>
      <c r="AO37" s="10" t="str">
        <v/>
      </c>
      <c r="AP37" s="10" t="str">
        <v/>
      </c>
      <c r="AQ37" s="10" t="str">
        <v/>
      </c>
      <c r="AR37" s="10" t="str">
        <v/>
      </c>
      <c r="AS37" s="10" t="str">
        <v/>
      </c>
      <c r="AT37" s="10" t="str">
        <v/>
      </c>
      <c r="AU37" s="11"/>
      <c r="AV37" s="11"/>
      <c r="AW37" s="2" t="s">
        <v>52</v>
      </c>
      <c r="AX37" s="10" t="e" cm="1">
        <f t="array" ref="AX37">IF(_xlfn.XLOOKUP(#REF!,Hierarki!V38:V122,Hierarki!W38:AC122,,TRUE)=0,"",_xlfn.XLOOKUP(#REF!,Hierarki!V38:V122,Hierarki!W38:AC122,,TRUE))</f>
        <v>#REF!</v>
      </c>
      <c r="AY37" s="2"/>
      <c r="AZ37" s="2"/>
      <c r="BA37" s="2"/>
      <c r="BB37" s="2"/>
      <c r="BC37" s="2"/>
      <c r="BD37" s="2"/>
      <c r="BE37" s="2"/>
      <c r="BF37" s="2"/>
      <c r="BG37" s="2"/>
    </row>
    <row r="38" spans="1:59" x14ac:dyDescent="0.25">
      <c r="A38" s="11"/>
      <c r="B38" s="10"/>
      <c r="C38" s="10"/>
      <c r="D38" s="10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0"/>
      <c r="W38" s="10" t="str" cm="1">
        <f t="array" ref="W38">IF(V38=0,"",TRANSPOSE(_xlfn._xlws.FILTER($D$4:$D$223,$C$4:$C$223=V38)))</f>
        <v/>
      </c>
      <c r="X38" s="10"/>
      <c r="Y38" s="10"/>
      <c r="Z38" s="10"/>
      <c r="AA38" s="10"/>
      <c r="AB38" s="10"/>
      <c r="AC38" s="10"/>
      <c r="AD38" s="11"/>
      <c r="AE38" s="11"/>
      <c r="AF38" s="2" t="s">
        <v>53</v>
      </c>
      <c r="AG38" s="10" t="str" cm="1">
        <f t="array" ref="AG38:AT38">IF(_xlfn.UNIQUE(_xlfn.XLOOKUP(Logbog!E49,$F$4:$F$36,$G$4:$T$36),,TRUE)=0,"",_xlfn.UNIQUE(_xlfn.XLOOKUP(Logbog!E49,$F$4:$F$36,$G$4:$T$36),,TRUE))</f>
        <v/>
      </c>
      <c r="AH38" s="10" t="str">
        <v/>
      </c>
      <c r="AI38" s="10" t="str">
        <v/>
      </c>
      <c r="AJ38" s="10" t="str">
        <v/>
      </c>
      <c r="AK38" s="10" t="str">
        <v/>
      </c>
      <c r="AL38" s="10" t="str">
        <v/>
      </c>
      <c r="AM38" s="10" t="str">
        <v/>
      </c>
      <c r="AN38" s="10" t="str">
        <v/>
      </c>
      <c r="AO38" s="10" t="str">
        <v/>
      </c>
      <c r="AP38" s="10" t="str">
        <v/>
      </c>
      <c r="AQ38" s="10" t="str">
        <v/>
      </c>
      <c r="AR38" s="10" t="str">
        <v/>
      </c>
      <c r="AS38" s="10" t="str">
        <v/>
      </c>
      <c r="AT38" s="10" t="str">
        <v/>
      </c>
      <c r="AU38" s="11"/>
      <c r="AV38" s="11"/>
      <c r="AW38" s="2" t="s">
        <v>53</v>
      </c>
      <c r="AX38" s="10" t="e" cm="1">
        <f t="array" ref="AX38">IF(_xlfn.XLOOKUP(#REF!,Hierarki!V39:V123,Hierarki!W39:AC123,,TRUE)=0,"",_xlfn.XLOOKUP(#REF!,Hierarki!V39:V123,Hierarki!W39:AC123,,TRUE))</f>
        <v>#REF!</v>
      </c>
      <c r="AY38" s="2"/>
      <c r="AZ38" s="2"/>
      <c r="BA38" s="2"/>
      <c r="BB38" s="2"/>
      <c r="BC38" s="2"/>
      <c r="BD38" s="2"/>
      <c r="BE38" s="2"/>
      <c r="BF38" s="2"/>
      <c r="BG38" s="2"/>
    </row>
    <row r="39" spans="1:59" x14ac:dyDescent="0.25">
      <c r="A39" s="11"/>
      <c r="B39" s="10"/>
      <c r="C39" s="10"/>
      <c r="D39" s="10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0"/>
      <c r="W39" s="10" t="str" cm="1">
        <f t="array" ref="W39">IF(V39=0,"",TRANSPOSE(_xlfn._xlws.FILTER($D$4:$D$223,$C$4:$C$223=V39)))</f>
        <v/>
      </c>
      <c r="X39" s="10"/>
      <c r="Y39" s="10"/>
      <c r="Z39" s="10"/>
      <c r="AA39" s="10"/>
      <c r="AB39" s="10"/>
      <c r="AC39" s="10"/>
      <c r="AD39" s="11"/>
      <c r="AE39" s="11"/>
      <c r="AF39" s="2" t="s">
        <v>54</v>
      </c>
      <c r="AG39" s="10" t="str" cm="1">
        <f t="array" ref="AG39:AT39">IF(_xlfn.UNIQUE(_xlfn.XLOOKUP(Logbog!E50,$F$4:$F$36,$G$4:$T$36),,TRUE)=0,"",_xlfn.UNIQUE(_xlfn.XLOOKUP(Logbog!E50,$F$4:$F$36,$G$4:$T$36),,TRUE))</f>
        <v/>
      </c>
      <c r="AH39" s="10" t="str">
        <v/>
      </c>
      <c r="AI39" s="10" t="str">
        <v/>
      </c>
      <c r="AJ39" s="10" t="str">
        <v/>
      </c>
      <c r="AK39" s="10" t="str">
        <v/>
      </c>
      <c r="AL39" s="10" t="str">
        <v/>
      </c>
      <c r="AM39" s="10" t="str">
        <v/>
      </c>
      <c r="AN39" s="10" t="str">
        <v/>
      </c>
      <c r="AO39" s="10" t="str">
        <v/>
      </c>
      <c r="AP39" s="10" t="str">
        <v/>
      </c>
      <c r="AQ39" s="10" t="str">
        <v/>
      </c>
      <c r="AR39" s="10" t="str">
        <v/>
      </c>
      <c r="AS39" s="10" t="str">
        <v/>
      </c>
      <c r="AT39" s="10" t="str">
        <v/>
      </c>
      <c r="AU39" s="11"/>
      <c r="AV39" s="11"/>
      <c r="AW39" s="2" t="s">
        <v>54</v>
      </c>
      <c r="AX39" s="10" t="e" cm="1">
        <f t="array" ref="AX39">IF(_xlfn.XLOOKUP(#REF!,Hierarki!V40:V124,Hierarki!W40:AC124,,TRUE)=0,"",_xlfn.XLOOKUP(#REF!,Hierarki!V40:V124,Hierarki!W40:AC124,,TRUE))</f>
        <v>#REF!</v>
      </c>
      <c r="AY39" s="2"/>
      <c r="AZ39" s="2"/>
      <c r="BA39" s="2"/>
      <c r="BB39" s="2"/>
      <c r="BC39" s="2"/>
      <c r="BD39" s="2"/>
      <c r="BE39" s="2"/>
      <c r="BF39" s="2"/>
      <c r="BG39" s="2"/>
    </row>
    <row r="40" spans="1:59" x14ac:dyDescent="0.25">
      <c r="A40" s="11"/>
      <c r="B40" s="10"/>
      <c r="C40" s="10"/>
      <c r="D40" s="10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0"/>
      <c r="W40" s="10" t="str" cm="1">
        <f t="array" ref="W40">IF(V40=0,"",TRANSPOSE(_xlfn._xlws.FILTER($D$4:$D$223,$C$4:$C$223=V40)))</f>
        <v/>
      </c>
      <c r="X40" s="10"/>
      <c r="Y40" s="10"/>
      <c r="Z40" s="10"/>
      <c r="AA40" s="10"/>
      <c r="AB40" s="10"/>
      <c r="AC40" s="10"/>
      <c r="AD40" s="11"/>
      <c r="AE40" s="11"/>
      <c r="AF40" s="2" t="s">
        <v>55</v>
      </c>
      <c r="AG40" s="10" t="str" cm="1">
        <f t="array" ref="AG40:AT40">IF(_xlfn.UNIQUE(_xlfn.XLOOKUP(Logbog!E51,$F$4:$F$36,$G$4:$T$36),,TRUE)=0,"",_xlfn.UNIQUE(_xlfn.XLOOKUP(Logbog!E51,$F$4:$F$36,$G$4:$T$36),,TRUE))</f>
        <v/>
      </c>
      <c r="AH40" s="10" t="str">
        <v/>
      </c>
      <c r="AI40" s="10" t="str">
        <v/>
      </c>
      <c r="AJ40" s="10" t="str">
        <v/>
      </c>
      <c r="AK40" s="10" t="str">
        <v/>
      </c>
      <c r="AL40" s="10" t="str">
        <v/>
      </c>
      <c r="AM40" s="10" t="str">
        <v/>
      </c>
      <c r="AN40" s="10" t="str">
        <v/>
      </c>
      <c r="AO40" s="10" t="str">
        <v/>
      </c>
      <c r="AP40" s="10" t="str">
        <v/>
      </c>
      <c r="AQ40" s="10" t="str">
        <v/>
      </c>
      <c r="AR40" s="10" t="str">
        <v/>
      </c>
      <c r="AS40" s="10" t="str">
        <v/>
      </c>
      <c r="AT40" s="10" t="str">
        <v/>
      </c>
      <c r="AU40" s="11"/>
      <c r="AV40" s="11"/>
      <c r="AW40" s="2" t="s">
        <v>55</v>
      </c>
      <c r="AX40" s="10" t="e" cm="1">
        <f t="array" ref="AX40">IF(_xlfn.XLOOKUP(#REF!,Hierarki!V41:V125,Hierarki!W41:AC125,,TRUE)=0,"",_xlfn.XLOOKUP(#REF!,Hierarki!V41:V125,Hierarki!W41:AC125,,TRUE))</f>
        <v>#REF!</v>
      </c>
      <c r="AY40" s="2"/>
      <c r="AZ40" s="2"/>
      <c r="BA40" s="2"/>
      <c r="BB40" s="2"/>
      <c r="BC40" s="2"/>
      <c r="BD40" s="2"/>
      <c r="BE40" s="2"/>
      <c r="BF40" s="2"/>
      <c r="BG40" s="2"/>
    </row>
    <row r="41" spans="1:59" x14ac:dyDescent="0.25">
      <c r="A41" s="11"/>
      <c r="B41" s="10"/>
      <c r="C41" s="10"/>
      <c r="D41" s="10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0"/>
      <c r="W41" s="10" t="str" cm="1">
        <f t="array" ref="W41">IF(V41=0,"",TRANSPOSE(_xlfn._xlws.FILTER($D$4:$D$223,$C$4:$C$223=V41)))</f>
        <v/>
      </c>
      <c r="X41" s="10"/>
      <c r="Y41" s="10"/>
      <c r="Z41" s="10"/>
      <c r="AA41" s="10"/>
      <c r="AB41" s="10"/>
      <c r="AC41" s="10"/>
      <c r="AD41" s="11"/>
      <c r="AE41" s="11"/>
      <c r="AF41" s="2" t="s">
        <v>56</v>
      </c>
      <c r="AG41" s="10" t="str" cm="1">
        <f t="array" ref="AG41:AT41">IF(_xlfn.UNIQUE(_xlfn.XLOOKUP(Logbog!E52,$F$4:$F$36,$G$4:$T$36),,TRUE)=0,"",_xlfn.UNIQUE(_xlfn.XLOOKUP(Logbog!E52,$F$4:$F$36,$G$4:$T$36),,TRUE))</f>
        <v/>
      </c>
      <c r="AH41" s="10" t="str">
        <v/>
      </c>
      <c r="AI41" s="10" t="str">
        <v/>
      </c>
      <c r="AJ41" s="10" t="str">
        <v/>
      </c>
      <c r="AK41" s="10" t="str">
        <v/>
      </c>
      <c r="AL41" s="10" t="str">
        <v/>
      </c>
      <c r="AM41" s="10" t="str">
        <v/>
      </c>
      <c r="AN41" s="10" t="str">
        <v/>
      </c>
      <c r="AO41" s="10" t="str">
        <v/>
      </c>
      <c r="AP41" s="10" t="str">
        <v/>
      </c>
      <c r="AQ41" s="10" t="str">
        <v/>
      </c>
      <c r="AR41" s="10" t="str">
        <v/>
      </c>
      <c r="AS41" s="10" t="str">
        <v/>
      </c>
      <c r="AT41" s="10" t="str">
        <v/>
      </c>
      <c r="AU41" s="11"/>
      <c r="AV41" s="11"/>
      <c r="AW41" s="2" t="s">
        <v>56</v>
      </c>
      <c r="AX41" s="10" t="e" cm="1">
        <f t="array" ref="AX41">IF(_xlfn.XLOOKUP(#REF!,Hierarki!V42:V126,Hierarki!W42:AC126,,TRUE)=0,"",_xlfn.XLOOKUP(#REF!,Hierarki!V42:V126,Hierarki!W42:AC126,,TRUE))</f>
        <v>#REF!</v>
      </c>
      <c r="AY41" s="2"/>
      <c r="AZ41" s="2"/>
      <c r="BA41" s="2"/>
      <c r="BB41" s="2"/>
      <c r="BC41" s="2"/>
      <c r="BD41" s="2"/>
      <c r="BE41" s="2"/>
      <c r="BF41" s="2"/>
      <c r="BG41" s="2"/>
    </row>
    <row r="42" spans="1:59" x14ac:dyDescent="0.25">
      <c r="A42" s="11"/>
      <c r="B42" s="10"/>
      <c r="C42" s="10"/>
      <c r="D42" s="12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0"/>
      <c r="W42" s="10" t="str" cm="1">
        <f t="array" ref="W42">IF(V42=0,"",TRANSPOSE(_xlfn._xlws.FILTER($D$4:$D$223,$C$4:$C$223=V42)))</f>
        <v/>
      </c>
      <c r="X42" s="10"/>
      <c r="Y42" s="10"/>
      <c r="Z42" s="10"/>
      <c r="AA42" s="10"/>
      <c r="AB42" s="10"/>
      <c r="AC42" s="10"/>
      <c r="AD42" s="11"/>
      <c r="AE42" s="11"/>
      <c r="AF42" s="2" t="s">
        <v>57</v>
      </c>
      <c r="AG42" s="10" t="str" cm="1">
        <f t="array" ref="AG42:AT42">IF(_xlfn.UNIQUE(_xlfn.XLOOKUP(Logbog!E53,$F$4:$F$36,$G$4:$T$36),,TRUE)=0,"",_xlfn.UNIQUE(_xlfn.XLOOKUP(Logbog!E53,$F$4:$F$36,$G$4:$T$36),,TRUE))</f>
        <v/>
      </c>
      <c r="AH42" s="10" t="str">
        <v/>
      </c>
      <c r="AI42" s="10" t="str">
        <v/>
      </c>
      <c r="AJ42" s="10" t="str">
        <v/>
      </c>
      <c r="AK42" s="10" t="str">
        <v/>
      </c>
      <c r="AL42" s="10" t="str">
        <v/>
      </c>
      <c r="AM42" s="10" t="str">
        <v/>
      </c>
      <c r="AN42" s="10" t="str">
        <v/>
      </c>
      <c r="AO42" s="10" t="str">
        <v/>
      </c>
      <c r="AP42" s="10" t="str">
        <v/>
      </c>
      <c r="AQ42" s="10" t="str">
        <v/>
      </c>
      <c r="AR42" s="10" t="str">
        <v/>
      </c>
      <c r="AS42" s="10" t="str">
        <v/>
      </c>
      <c r="AT42" s="10" t="str">
        <v/>
      </c>
      <c r="AU42" s="11"/>
      <c r="AV42" s="11"/>
      <c r="AW42" s="2" t="s">
        <v>57</v>
      </c>
      <c r="AX42" s="10" t="e" cm="1">
        <f t="array" ref="AX42">IF(_xlfn.XLOOKUP(#REF!,Hierarki!V43:V127,Hierarki!W43:AC127,,TRUE)=0,"",_xlfn.XLOOKUP(#REF!,Hierarki!V43:V127,Hierarki!W43:AC127,,TRUE))</f>
        <v>#REF!</v>
      </c>
      <c r="AY42" s="2"/>
      <c r="AZ42" s="2"/>
      <c r="BA42" s="2"/>
      <c r="BB42" s="2"/>
      <c r="BC42" s="2"/>
      <c r="BD42" s="2"/>
      <c r="BE42" s="2"/>
      <c r="BF42" s="2"/>
      <c r="BG42" s="2"/>
    </row>
    <row r="43" spans="1:59" x14ac:dyDescent="0.25">
      <c r="A43" s="11"/>
      <c r="B43" s="10"/>
      <c r="C43" s="10"/>
      <c r="D43" s="10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0"/>
      <c r="W43" s="10" t="str" cm="1">
        <f t="array" ref="W43">IF(V43=0,"",TRANSPOSE(_xlfn._xlws.FILTER($D$4:$D$223,$C$4:$C$223=V43)))</f>
        <v/>
      </c>
      <c r="X43" s="10"/>
      <c r="Y43" s="10"/>
      <c r="Z43" s="10"/>
      <c r="AA43" s="10"/>
      <c r="AB43" s="10"/>
      <c r="AC43" s="10"/>
      <c r="AD43" s="11"/>
      <c r="AE43" s="11"/>
      <c r="AF43" s="2" t="s">
        <v>58</v>
      </c>
      <c r="AG43" s="10" t="str" cm="1">
        <f t="array" ref="AG43:AT43">IF(_xlfn.UNIQUE(_xlfn.XLOOKUP(Logbog!E54,$F$4:$F$36,$G$4:$T$36),,TRUE)=0,"",_xlfn.UNIQUE(_xlfn.XLOOKUP(Logbog!E54,$F$4:$F$36,$G$4:$T$36),,TRUE))</f>
        <v/>
      </c>
      <c r="AH43" s="10" t="str">
        <v/>
      </c>
      <c r="AI43" s="10" t="str">
        <v/>
      </c>
      <c r="AJ43" s="10" t="str">
        <v/>
      </c>
      <c r="AK43" s="10" t="str">
        <v/>
      </c>
      <c r="AL43" s="10" t="str">
        <v/>
      </c>
      <c r="AM43" s="10" t="str">
        <v/>
      </c>
      <c r="AN43" s="10" t="str">
        <v/>
      </c>
      <c r="AO43" s="10" t="str">
        <v/>
      </c>
      <c r="AP43" s="10" t="str">
        <v/>
      </c>
      <c r="AQ43" s="10" t="str">
        <v/>
      </c>
      <c r="AR43" s="10" t="str">
        <v/>
      </c>
      <c r="AS43" s="10" t="str">
        <v/>
      </c>
      <c r="AT43" s="10" t="str">
        <v/>
      </c>
      <c r="AU43" s="11"/>
      <c r="AV43" s="11"/>
      <c r="AW43" s="2" t="s">
        <v>58</v>
      </c>
      <c r="AX43" s="10" t="e" cm="1">
        <f t="array" ref="AX43">IF(_xlfn.XLOOKUP(#REF!,Hierarki!V44:V128,Hierarki!W44:AC128,,TRUE)=0,"",_xlfn.XLOOKUP(#REF!,Hierarki!V44:V128,Hierarki!W44:AC128,,TRUE))</f>
        <v>#REF!</v>
      </c>
      <c r="AY43" s="2"/>
      <c r="AZ43" s="2"/>
      <c r="BA43" s="2"/>
      <c r="BB43" s="2"/>
      <c r="BC43" s="2"/>
      <c r="BD43" s="2"/>
      <c r="BE43" s="2"/>
      <c r="BF43" s="2"/>
      <c r="BG43" s="2"/>
    </row>
    <row r="44" spans="1:59" x14ac:dyDescent="0.25">
      <c r="A44" s="11"/>
      <c r="B44" s="10"/>
      <c r="C44" s="10"/>
      <c r="D44" s="10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0"/>
      <c r="W44" s="10" t="str" cm="1">
        <f t="array" ref="W44">IF(V44=0,"",TRANSPOSE(_xlfn._xlws.FILTER($D$4:$D$223,$C$4:$C$223=V44)))</f>
        <v/>
      </c>
      <c r="X44" s="10"/>
      <c r="Y44" s="10"/>
      <c r="Z44" s="10"/>
      <c r="AA44" s="10"/>
      <c r="AB44" s="10"/>
      <c r="AC44" s="10"/>
      <c r="AD44" s="11"/>
      <c r="AE44" s="11"/>
      <c r="AF44" s="2" t="s">
        <v>59</v>
      </c>
      <c r="AG44" s="10" t="str" cm="1">
        <f t="array" ref="AG44:AT44">IF(_xlfn.UNIQUE(_xlfn.XLOOKUP(Logbog!E55,$F$4:$F$36,$G$4:$T$36),,TRUE)=0,"",_xlfn.UNIQUE(_xlfn.XLOOKUP(Logbog!E55,$F$4:$F$36,$G$4:$T$36),,TRUE))</f>
        <v/>
      </c>
      <c r="AH44" s="10" t="str">
        <v/>
      </c>
      <c r="AI44" s="10" t="str">
        <v/>
      </c>
      <c r="AJ44" s="10" t="str">
        <v/>
      </c>
      <c r="AK44" s="10" t="str">
        <v/>
      </c>
      <c r="AL44" s="10" t="str">
        <v/>
      </c>
      <c r="AM44" s="10" t="str">
        <v/>
      </c>
      <c r="AN44" s="10" t="str">
        <v/>
      </c>
      <c r="AO44" s="10" t="str">
        <v/>
      </c>
      <c r="AP44" s="10" t="str">
        <v/>
      </c>
      <c r="AQ44" s="10" t="str">
        <v/>
      </c>
      <c r="AR44" s="10" t="str">
        <v/>
      </c>
      <c r="AS44" s="10" t="str">
        <v/>
      </c>
      <c r="AT44" s="10" t="str">
        <v/>
      </c>
      <c r="AU44" s="11"/>
      <c r="AV44" s="11"/>
      <c r="AW44" s="2" t="s">
        <v>59</v>
      </c>
      <c r="AX44" s="10" t="e" cm="1">
        <f t="array" ref="AX44">IF(_xlfn.XLOOKUP(#REF!,Hierarki!V45:V129,Hierarki!W45:AC129,,TRUE)=0,"",_xlfn.XLOOKUP(#REF!,Hierarki!V45:V129,Hierarki!W45:AC129,,TRUE))</f>
        <v>#REF!</v>
      </c>
      <c r="AY44" s="2"/>
      <c r="AZ44" s="2"/>
      <c r="BA44" s="2"/>
      <c r="BB44" s="2"/>
      <c r="BC44" s="2"/>
      <c r="BD44" s="2"/>
      <c r="BE44" s="2"/>
      <c r="BF44" s="2"/>
      <c r="BG44" s="2"/>
    </row>
    <row r="45" spans="1:59" x14ac:dyDescent="0.25">
      <c r="A45" s="11"/>
      <c r="B45" s="10"/>
      <c r="C45" s="10"/>
      <c r="D45" s="10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0"/>
      <c r="W45" s="10" t="str" cm="1">
        <f t="array" ref="W45">IF(V45=0,"",TRANSPOSE(_xlfn._xlws.FILTER($D$4:$D$223,$C$4:$C$223=V45)))</f>
        <v/>
      </c>
      <c r="X45" s="10"/>
      <c r="Y45" s="10"/>
      <c r="Z45" s="10"/>
      <c r="AA45" s="10"/>
      <c r="AB45" s="10"/>
      <c r="AC45" s="10"/>
      <c r="AD45" s="11"/>
      <c r="AE45" s="11"/>
      <c r="AF45" s="2" t="s">
        <v>60</v>
      </c>
      <c r="AG45" s="10" t="str" cm="1">
        <f t="array" ref="AG45:AT45">IF(_xlfn.UNIQUE(_xlfn.XLOOKUP(Logbog!E56,$F$4:$F$36,$G$4:$T$36),,TRUE)=0,"",_xlfn.UNIQUE(_xlfn.XLOOKUP(Logbog!E56,$F$4:$F$36,$G$4:$T$36),,TRUE))</f>
        <v/>
      </c>
      <c r="AH45" s="10" t="str">
        <v/>
      </c>
      <c r="AI45" s="10" t="str">
        <v/>
      </c>
      <c r="AJ45" s="10" t="str">
        <v/>
      </c>
      <c r="AK45" s="10" t="str">
        <v/>
      </c>
      <c r="AL45" s="10" t="str">
        <v/>
      </c>
      <c r="AM45" s="10" t="str">
        <v/>
      </c>
      <c r="AN45" s="10" t="str">
        <v/>
      </c>
      <c r="AO45" s="10" t="str">
        <v/>
      </c>
      <c r="AP45" s="10" t="str">
        <v/>
      </c>
      <c r="AQ45" s="10" t="str">
        <v/>
      </c>
      <c r="AR45" s="10" t="str">
        <v/>
      </c>
      <c r="AS45" s="10" t="str">
        <v/>
      </c>
      <c r="AT45" s="10" t="str">
        <v/>
      </c>
      <c r="AU45" s="11"/>
      <c r="AV45" s="11"/>
      <c r="AW45" s="2" t="s">
        <v>60</v>
      </c>
      <c r="AX45" s="10" t="e" cm="1">
        <f t="array" ref="AX45">IF(_xlfn.XLOOKUP(#REF!,Hierarki!V46:V130,Hierarki!W46:AC130,,TRUE)=0,"",_xlfn.XLOOKUP(#REF!,Hierarki!V46:V130,Hierarki!W46:AC130,,TRUE))</f>
        <v>#REF!</v>
      </c>
      <c r="AY45" s="2"/>
      <c r="AZ45" s="2"/>
      <c r="BA45" s="2"/>
      <c r="BB45" s="2"/>
      <c r="BC45" s="2"/>
      <c r="BD45" s="2"/>
      <c r="BE45" s="2"/>
      <c r="BF45" s="2"/>
      <c r="BG45" s="2"/>
    </row>
    <row r="46" spans="1:59" x14ac:dyDescent="0.25">
      <c r="A46" s="11"/>
      <c r="B46" s="10"/>
      <c r="C46" s="10"/>
      <c r="D46" s="10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0"/>
      <c r="W46" s="10" t="str" cm="1">
        <f t="array" ref="W46">IF(V46=0,"",TRANSPOSE(_xlfn._xlws.FILTER($D$4:$D$223,$C$4:$C$223=V46)))</f>
        <v/>
      </c>
      <c r="X46" s="10"/>
      <c r="Y46" s="10"/>
      <c r="Z46" s="10"/>
      <c r="AA46" s="10"/>
      <c r="AB46" s="10"/>
      <c r="AC46" s="10"/>
      <c r="AD46" s="11"/>
      <c r="AE46" s="11"/>
      <c r="AF46" s="2" t="s">
        <v>61</v>
      </c>
      <c r="AG46" s="10" t="str" cm="1">
        <f t="array" ref="AG46:AT46">IF(_xlfn.UNIQUE(_xlfn.XLOOKUP(Logbog!E57,$F$4:$F$36,$G$4:$T$36),,TRUE)=0,"",_xlfn.UNIQUE(_xlfn.XLOOKUP(Logbog!E57,$F$4:$F$36,$G$4:$T$36),,TRUE))</f>
        <v/>
      </c>
      <c r="AH46" s="10" t="str">
        <v/>
      </c>
      <c r="AI46" s="10" t="str">
        <v/>
      </c>
      <c r="AJ46" s="10" t="str">
        <v/>
      </c>
      <c r="AK46" s="10" t="str">
        <v/>
      </c>
      <c r="AL46" s="10" t="str">
        <v/>
      </c>
      <c r="AM46" s="10" t="str">
        <v/>
      </c>
      <c r="AN46" s="10" t="str">
        <v/>
      </c>
      <c r="AO46" s="10" t="str">
        <v/>
      </c>
      <c r="AP46" s="10" t="str">
        <v/>
      </c>
      <c r="AQ46" s="10" t="str">
        <v/>
      </c>
      <c r="AR46" s="10" t="str">
        <v/>
      </c>
      <c r="AS46" s="10" t="str">
        <v/>
      </c>
      <c r="AT46" s="10" t="str">
        <v/>
      </c>
      <c r="AU46" s="11"/>
      <c r="AV46" s="11"/>
      <c r="AW46" s="2" t="s">
        <v>61</v>
      </c>
      <c r="AX46" s="10" t="e" cm="1">
        <f t="array" ref="AX46">IF(_xlfn.XLOOKUP(#REF!,Hierarki!V47:V131,Hierarki!W47:AC131,,TRUE)=0,"",_xlfn.XLOOKUP(#REF!,Hierarki!V47:V131,Hierarki!W47:AC131,,TRUE))</f>
        <v>#REF!</v>
      </c>
      <c r="AY46" s="2"/>
      <c r="AZ46" s="2"/>
      <c r="BA46" s="2"/>
      <c r="BB46" s="2"/>
      <c r="BC46" s="2"/>
      <c r="BD46" s="2"/>
      <c r="BE46" s="2"/>
      <c r="BF46" s="2"/>
      <c r="BG46" s="2"/>
    </row>
    <row r="47" spans="1:59" x14ac:dyDescent="0.25">
      <c r="A47" s="11"/>
      <c r="B47" s="10"/>
      <c r="C47" s="10"/>
      <c r="D47" s="10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0"/>
      <c r="W47" s="10" t="str" cm="1">
        <f t="array" ref="W47">IF(V47=0,"",TRANSPOSE(_xlfn._xlws.FILTER($D$4:$D$223,$C$4:$C$223=V47)))</f>
        <v/>
      </c>
      <c r="X47" s="10"/>
      <c r="Y47" s="10"/>
      <c r="Z47" s="10"/>
      <c r="AA47" s="10"/>
      <c r="AB47" s="10"/>
      <c r="AC47" s="10"/>
      <c r="AD47" s="11"/>
      <c r="AE47" s="11"/>
      <c r="AF47" s="2" t="s">
        <v>62</v>
      </c>
      <c r="AG47" s="10" t="str" cm="1">
        <f t="array" ref="AG47:AT47">IF(_xlfn.UNIQUE(_xlfn.XLOOKUP(Logbog!E58,$F$4:$F$36,$G$4:$T$36),,TRUE)=0,"",_xlfn.UNIQUE(_xlfn.XLOOKUP(Logbog!E58,$F$4:$F$36,$G$4:$T$36),,TRUE))</f>
        <v/>
      </c>
      <c r="AH47" s="10" t="str">
        <v/>
      </c>
      <c r="AI47" s="10" t="str">
        <v/>
      </c>
      <c r="AJ47" s="10" t="str">
        <v/>
      </c>
      <c r="AK47" s="10" t="str">
        <v/>
      </c>
      <c r="AL47" s="10" t="str">
        <v/>
      </c>
      <c r="AM47" s="10" t="str">
        <v/>
      </c>
      <c r="AN47" s="10" t="str">
        <v/>
      </c>
      <c r="AO47" s="10" t="str">
        <v/>
      </c>
      <c r="AP47" s="10" t="str">
        <v/>
      </c>
      <c r="AQ47" s="10" t="str">
        <v/>
      </c>
      <c r="AR47" s="10" t="str">
        <v/>
      </c>
      <c r="AS47" s="10" t="str">
        <v/>
      </c>
      <c r="AT47" s="10" t="str">
        <v/>
      </c>
      <c r="AU47" s="11"/>
      <c r="AV47" s="11"/>
      <c r="AW47" s="2" t="s">
        <v>62</v>
      </c>
      <c r="AX47" s="10" t="e" cm="1">
        <f t="array" ref="AX47">IF(_xlfn.XLOOKUP(#REF!,Hierarki!V48:V132,Hierarki!W48:AC132,,TRUE)=0,"",_xlfn.XLOOKUP(#REF!,Hierarki!V48:V132,Hierarki!W48:AC132,,TRUE))</f>
        <v>#REF!</v>
      </c>
      <c r="AY47" s="2"/>
      <c r="AZ47" s="2"/>
      <c r="BA47" s="2"/>
      <c r="BB47" s="2"/>
      <c r="BC47" s="2"/>
      <c r="BD47" s="2"/>
      <c r="BE47" s="2"/>
      <c r="BF47" s="2"/>
      <c r="BG47" s="2"/>
    </row>
    <row r="48" spans="1:59" x14ac:dyDescent="0.25">
      <c r="A48" s="11"/>
      <c r="B48" s="10"/>
      <c r="C48" s="10"/>
      <c r="D48" s="10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0"/>
      <c r="W48" s="10" t="str" cm="1">
        <f t="array" ref="W48">IF(V48=0,"",TRANSPOSE(_xlfn._xlws.FILTER($D$4:$D$223,$C$4:$C$223=V48)))</f>
        <v/>
      </c>
      <c r="X48" s="10"/>
      <c r="Y48" s="10"/>
      <c r="Z48" s="10"/>
      <c r="AA48" s="10"/>
      <c r="AB48" s="10"/>
      <c r="AC48" s="10"/>
      <c r="AD48" s="11"/>
      <c r="AE48" s="11"/>
      <c r="AF48" s="2" t="s">
        <v>63</v>
      </c>
      <c r="AG48" s="10" t="str" cm="1">
        <f t="array" ref="AG48:AT48">IF(_xlfn.UNIQUE(_xlfn.XLOOKUP(Logbog!E59,$F$4:$F$36,$G$4:$T$36),,TRUE)=0,"",_xlfn.UNIQUE(_xlfn.XLOOKUP(Logbog!E59,$F$4:$F$36,$G$4:$T$36),,TRUE))</f>
        <v/>
      </c>
      <c r="AH48" s="10" t="str">
        <v/>
      </c>
      <c r="AI48" s="10" t="str">
        <v/>
      </c>
      <c r="AJ48" s="10" t="str">
        <v/>
      </c>
      <c r="AK48" s="10" t="str">
        <v/>
      </c>
      <c r="AL48" s="10" t="str">
        <v/>
      </c>
      <c r="AM48" s="10" t="str">
        <v/>
      </c>
      <c r="AN48" s="10" t="str">
        <v/>
      </c>
      <c r="AO48" s="10" t="str">
        <v/>
      </c>
      <c r="AP48" s="10" t="str">
        <v/>
      </c>
      <c r="AQ48" s="10" t="str">
        <v/>
      </c>
      <c r="AR48" s="10" t="str">
        <v/>
      </c>
      <c r="AS48" s="10" t="str">
        <v/>
      </c>
      <c r="AT48" s="10" t="str">
        <v/>
      </c>
      <c r="AU48" s="11"/>
      <c r="AV48" s="11"/>
      <c r="AW48" s="2" t="s">
        <v>63</v>
      </c>
      <c r="AX48" s="10" t="e" cm="1">
        <f t="array" ref="AX48">IF(_xlfn.XLOOKUP(#REF!,Hierarki!V49:V133,Hierarki!W49:AC133,,TRUE)=0,"",_xlfn.XLOOKUP(#REF!,Hierarki!V49:V133,Hierarki!W49:AC133,,TRUE))</f>
        <v>#REF!</v>
      </c>
      <c r="AY48" s="2"/>
      <c r="AZ48" s="2"/>
      <c r="BA48" s="2"/>
      <c r="BB48" s="2"/>
      <c r="BC48" s="2"/>
      <c r="BD48" s="2"/>
      <c r="BE48" s="2"/>
      <c r="BF48" s="2"/>
      <c r="BG48" s="2"/>
    </row>
    <row r="49" spans="1:59" x14ac:dyDescent="0.25">
      <c r="A49" s="11"/>
      <c r="B49" s="10"/>
      <c r="C49" s="10"/>
      <c r="D49" s="10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0"/>
      <c r="W49" s="10" t="str" cm="1">
        <f t="array" ref="W49">IF(V49=0,"",TRANSPOSE(_xlfn._xlws.FILTER($D$4:$D$223,$C$4:$C$223=V49)))</f>
        <v/>
      </c>
      <c r="X49" s="10"/>
      <c r="Y49" s="10"/>
      <c r="Z49" s="10"/>
      <c r="AA49" s="10"/>
      <c r="AB49" s="10"/>
      <c r="AC49" s="10"/>
      <c r="AD49" s="11"/>
      <c r="AE49" s="11"/>
      <c r="AF49" s="2" t="s">
        <v>64</v>
      </c>
      <c r="AG49" s="10" t="str" cm="1">
        <f t="array" ref="AG49:AT49">IF(_xlfn.UNIQUE(_xlfn.XLOOKUP(Logbog!E60,$F$4:$F$36,$G$4:$T$36),,TRUE)=0,"",_xlfn.UNIQUE(_xlfn.XLOOKUP(Logbog!E60,$F$4:$F$36,$G$4:$T$36),,TRUE))</f>
        <v/>
      </c>
      <c r="AH49" s="10" t="str">
        <v/>
      </c>
      <c r="AI49" s="10" t="str">
        <v/>
      </c>
      <c r="AJ49" s="10" t="str">
        <v/>
      </c>
      <c r="AK49" s="10" t="str">
        <v/>
      </c>
      <c r="AL49" s="10" t="str">
        <v/>
      </c>
      <c r="AM49" s="10" t="str">
        <v/>
      </c>
      <c r="AN49" s="10" t="str">
        <v/>
      </c>
      <c r="AO49" s="10" t="str">
        <v/>
      </c>
      <c r="AP49" s="10" t="str">
        <v/>
      </c>
      <c r="AQ49" s="10" t="str">
        <v/>
      </c>
      <c r="AR49" s="10" t="str">
        <v/>
      </c>
      <c r="AS49" s="10" t="str">
        <v/>
      </c>
      <c r="AT49" s="10" t="str">
        <v/>
      </c>
      <c r="AU49" s="11"/>
      <c r="AV49" s="11"/>
      <c r="AW49" s="2" t="s">
        <v>64</v>
      </c>
      <c r="AX49" s="10" t="e" cm="1">
        <f t="array" ref="AX49">IF(_xlfn.XLOOKUP(#REF!,Hierarki!V50:V134,Hierarki!W50:AC134,,TRUE)=0,"",_xlfn.XLOOKUP(#REF!,Hierarki!V50:V134,Hierarki!W50:AC134,,TRUE))</f>
        <v>#REF!</v>
      </c>
      <c r="AY49" s="2"/>
      <c r="AZ49" s="2"/>
      <c r="BA49" s="2"/>
      <c r="BB49" s="2"/>
      <c r="BC49" s="2"/>
      <c r="BD49" s="2"/>
      <c r="BE49" s="2"/>
      <c r="BF49" s="2"/>
      <c r="BG49" s="2"/>
    </row>
    <row r="50" spans="1:59" x14ac:dyDescent="0.25">
      <c r="A50" s="11"/>
      <c r="B50" s="10"/>
      <c r="C50" s="10"/>
      <c r="D50" s="10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0"/>
      <c r="W50" s="10" t="str" cm="1">
        <f t="array" ref="W50">IF(V50=0,"",TRANSPOSE(_xlfn._xlws.FILTER($D$4:$D$223,$C$4:$C$223=V50)))</f>
        <v/>
      </c>
      <c r="X50" s="10"/>
      <c r="Y50" s="10"/>
      <c r="Z50" s="10"/>
      <c r="AA50" s="10"/>
      <c r="AB50" s="10"/>
      <c r="AC50" s="10"/>
      <c r="AD50" s="11"/>
      <c r="AE50" s="11"/>
      <c r="AF50" s="2" t="s">
        <v>65</v>
      </c>
      <c r="AG50" s="10" t="str" cm="1">
        <f t="array" ref="AG50:AT50">IF(_xlfn.UNIQUE(_xlfn.XLOOKUP(Logbog!E61,$F$4:$F$36,$G$4:$T$36),,TRUE)=0,"",_xlfn.UNIQUE(_xlfn.XLOOKUP(Logbog!E61,$F$4:$F$36,$G$4:$T$36),,TRUE))</f>
        <v/>
      </c>
      <c r="AH50" s="10" t="str">
        <v/>
      </c>
      <c r="AI50" s="10" t="str">
        <v/>
      </c>
      <c r="AJ50" s="10" t="str">
        <v/>
      </c>
      <c r="AK50" s="10" t="str">
        <v/>
      </c>
      <c r="AL50" s="10" t="str">
        <v/>
      </c>
      <c r="AM50" s="10" t="str">
        <v/>
      </c>
      <c r="AN50" s="10" t="str">
        <v/>
      </c>
      <c r="AO50" s="10" t="str">
        <v/>
      </c>
      <c r="AP50" s="10" t="str">
        <v/>
      </c>
      <c r="AQ50" s="10" t="str">
        <v/>
      </c>
      <c r="AR50" s="10" t="str">
        <v/>
      </c>
      <c r="AS50" s="10" t="str">
        <v/>
      </c>
      <c r="AT50" s="10" t="str">
        <v/>
      </c>
      <c r="AU50" s="11"/>
      <c r="AV50" s="11"/>
      <c r="AW50" s="2" t="s">
        <v>65</v>
      </c>
      <c r="AX50" s="10" t="e" cm="1">
        <f t="array" ref="AX50">IF(_xlfn.XLOOKUP(#REF!,Hierarki!V51:V135,Hierarki!W51:AC135,,TRUE)=0,"",_xlfn.XLOOKUP(#REF!,Hierarki!V51:V135,Hierarki!W51:AC135,,TRUE))</f>
        <v>#REF!</v>
      </c>
      <c r="AY50" s="2"/>
      <c r="AZ50" s="2"/>
      <c r="BA50" s="2"/>
      <c r="BB50" s="2"/>
      <c r="BC50" s="2"/>
      <c r="BD50" s="2"/>
      <c r="BE50" s="2"/>
      <c r="BF50" s="2"/>
      <c r="BG50" s="2"/>
    </row>
    <row r="51" spans="1:59" x14ac:dyDescent="0.25">
      <c r="A51" s="11"/>
      <c r="B51" s="10"/>
      <c r="C51" s="10"/>
      <c r="D51" s="10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0"/>
      <c r="W51" s="10" t="str" cm="1">
        <f t="array" ref="W51">IF(V51=0,"",TRANSPOSE(_xlfn._xlws.FILTER($D$4:$D$223,$C$4:$C$223=V51)))</f>
        <v/>
      </c>
      <c r="X51" s="10"/>
      <c r="Y51" s="10"/>
      <c r="Z51" s="10"/>
      <c r="AA51" s="10"/>
      <c r="AB51" s="10"/>
      <c r="AC51" s="10"/>
      <c r="AD51" s="11"/>
      <c r="AE51" s="11"/>
      <c r="AF51" s="2" t="s">
        <v>66</v>
      </c>
      <c r="AG51" s="10" t="str" cm="1">
        <f t="array" ref="AG51:AT51">IF(_xlfn.UNIQUE(_xlfn.XLOOKUP(Logbog!E62,$F$4:$F$36,$G$4:$T$36),,TRUE)=0,"",_xlfn.UNIQUE(_xlfn.XLOOKUP(Logbog!E62,$F$4:$F$36,$G$4:$T$36),,TRUE))</f>
        <v/>
      </c>
      <c r="AH51" s="10" t="str">
        <v/>
      </c>
      <c r="AI51" s="10" t="str">
        <v/>
      </c>
      <c r="AJ51" s="10" t="str">
        <v/>
      </c>
      <c r="AK51" s="10" t="str">
        <v/>
      </c>
      <c r="AL51" s="10" t="str">
        <v/>
      </c>
      <c r="AM51" s="10" t="str">
        <v/>
      </c>
      <c r="AN51" s="10" t="str">
        <v/>
      </c>
      <c r="AO51" s="10" t="str">
        <v/>
      </c>
      <c r="AP51" s="10" t="str">
        <v/>
      </c>
      <c r="AQ51" s="10" t="str">
        <v/>
      </c>
      <c r="AR51" s="10" t="str">
        <v/>
      </c>
      <c r="AS51" s="10" t="str">
        <v/>
      </c>
      <c r="AT51" s="10" t="str">
        <v/>
      </c>
      <c r="AU51" s="11"/>
      <c r="AV51" s="11"/>
      <c r="AW51" s="2" t="s">
        <v>66</v>
      </c>
      <c r="AX51" s="10" t="e" cm="1">
        <f t="array" ref="AX51">IF(_xlfn.XLOOKUP(#REF!,Hierarki!V52:V136,Hierarki!W52:AC136,,TRUE)=0,"",_xlfn.XLOOKUP(#REF!,Hierarki!V52:V136,Hierarki!W52:AC136,,TRUE))</f>
        <v>#REF!</v>
      </c>
      <c r="AY51" s="2"/>
      <c r="AZ51" s="2"/>
      <c r="BA51" s="2"/>
      <c r="BB51" s="2"/>
      <c r="BC51" s="2"/>
      <c r="BD51" s="2"/>
      <c r="BE51" s="2"/>
      <c r="BF51" s="2"/>
      <c r="BG51" s="2"/>
    </row>
    <row r="52" spans="1:59" x14ac:dyDescent="0.25">
      <c r="A52" s="11"/>
      <c r="B52" s="10"/>
      <c r="C52" s="10"/>
      <c r="D52" s="10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0"/>
      <c r="W52" s="10" t="str" cm="1">
        <f t="array" ref="W52">IF(V52=0,"",TRANSPOSE(_xlfn._xlws.FILTER($D$4:$D$223,$C$4:$C$223=V52)))</f>
        <v/>
      </c>
      <c r="X52" s="10"/>
      <c r="Y52" s="10"/>
      <c r="Z52" s="10"/>
      <c r="AA52" s="10"/>
      <c r="AB52" s="10"/>
      <c r="AC52" s="10"/>
      <c r="AD52" s="11"/>
      <c r="AE52" s="11"/>
      <c r="AF52" s="2" t="s">
        <v>67</v>
      </c>
      <c r="AG52" s="10" t="str" cm="1">
        <f t="array" ref="AG52:AT52">IF(_xlfn.UNIQUE(_xlfn.XLOOKUP(Logbog!E63,$F$4:$F$36,$G$4:$T$36),,TRUE)=0,"",_xlfn.UNIQUE(_xlfn.XLOOKUP(Logbog!E63,$F$4:$F$36,$G$4:$T$36),,TRUE))</f>
        <v/>
      </c>
      <c r="AH52" s="10" t="str">
        <v/>
      </c>
      <c r="AI52" s="10" t="str">
        <v/>
      </c>
      <c r="AJ52" s="10" t="str">
        <v/>
      </c>
      <c r="AK52" s="10" t="str">
        <v/>
      </c>
      <c r="AL52" s="10" t="str">
        <v/>
      </c>
      <c r="AM52" s="10" t="str">
        <v/>
      </c>
      <c r="AN52" s="10" t="str">
        <v/>
      </c>
      <c r="AO52" s="10" t="str">
        <v/>
      </c>
      <c r="AP52" s="10" t="str">
        <v/>
      </c>
      <c r="AQ52" s="10" t="str">
        <v/>
      </c>
      <c r="AR52" s="10" t="str">
        <v/>
      </c>
      <c r="AS52" s="10" t="str">
        <v/>
      </c>
      <c r="AT52" s="10" t="str">
        <v/>
      </c>
      <c r="AU52" s="11"/>
      <c r="AV52" s="11"/>
      <c r="AW52" s="2" t="s">
        <v>67</v>
      </c>
      <c r="AX52" s="10" t="e" cm="1">
        <f t="array" ref="AX52">IF(_xlfn.XLOOKUP(#REF!,Hierarki!V53:V137,Hierarki!W53:AC137,,TRUE)=0,"",_xlfn.XLOOKUP(#REF!,Hierarki!V53:V137,Hierarki!W53:AC137,,TRUE))</f>
        <v>#REF!</v>
      </c>
      <c r="AY52" s="2"/>
      <c r="AZ52" s="2"/>
      <c r="BA52" s="2"/>
      <c r="BB52" s="2"/>
      <c r="BC52" s="2"/>
      <c r="BD52" s="2"/>
      <c r="BE52" s="2"/>
      <c r="BF52" s="2"/>
      <c r="BG52" s="2"/>
    </row>
    <row r="53" spans="1:59" x14ac:dyDescent="0.25">
      <c r="A53" s="11"/>
      <c r="B53" s="10"/>
      <c r="C53" s="10"/>
      <c r="D53" s="10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0"/>
      <c r="W53" s="10" t="str" cm="1">
        <f t="array" ref="W53">IF(V53=0,"",TRANSPOSE(_xlfn._xlws.FILTER($D$4:$D$223,$C$4:$C$223=V53)))</f>
        <v/>
      </c>
      <c r="X53" s="10"/>
      <c r="Y53" s="10"/>
      <c r="Z53" s="10"/>
      <c r="AA53" s="10"/>
      <c r="AB53" s="10"/>
      <c r="AC53" s="10"/>
      <c r="AD53" s="11"/>
      <c r="AE53" s="11"/>
      <c r="AF53" s="2" t="s">
        <v>68</v>
      </c>
      <c r="AG53" s="10" t="str" cm="1">
        <f t="array" ref="AG53:AT53">IF(_xlfn.UNIQUE(_xlfn.XLOOKUP(Logbog!E64,$F$4:$F$36,$G$4:$T$36),,TRUE)=0,"",_xlfn.UNIQUE(_xlfn.XLOOKUP(Logbog!E64,$F$4:$F$36,$G$4:$T$36),,TRUE))</f>
        <v/>
      </c>
      <c r="AH53" s="10" t="str">
        <v/>
      </c>
      <c r="AI53" s="10" t="str">
        <v/>
      </c>
      <c r="AJ53" s="10" t="str">
        <v/>
      </c>
      <c r="AK53" s="10" t="str">
        <v/>
      </c>
      <c r="AL53" s="10" t="str">
        <v/>
      </c>
      <c r="AM53" s="10" t="str">
        <v/>
      </c>
      <c r="AN53" s="10" t="str">
        <v/>
      </c>
      <c r="AO53" s="10" t="str">
        <v/>
      </c>
      <c r="AP53" s="10" t="str">
        <v/>
      </c>
      <c r="AQ53" s="10" t="str">
        <v/>
      </c>
      <c r="AR53" s="10" t="str">
        <v/>
      </c>
      <c r="AS53" s="10" t="str">
        <v/>
      </c>
      <c r="AT53" s="10" t="str">
        <v/>
      </c>
      <c r="AU53" s="11"/>
      <c r="AV53" s="11"/>
      <c r="AW53" s="2" t="s">
        <v>68</v>
      </c>
      <c r="AX53" s="10" t="e" cm="1">
        <f t="array" ref="AX53">IF(_xlfn.XLOOKUP(#REF!,Hierarki!V54:V138,Hierarki!W54:AC138,,TRUE)=0,"",_xlfn.XLOOKUP(#REF!,Hierarki!V54:V138,Hierarki!W54:AC138,,TRUE))</f>
        <v>#REF!</v>
      </c>
      <c r="AY53" s="2"/>
      <c r="AZ53" s="2"/>
      <c r="BA53" s="2"/>
      <c r="BB53" s="2"/>
      <c r="BC53" s="2"/>
      <c r="BD53" s="2"/>
      <c r="BE53" s="2"/>
      <c r="BF53" s="2"/>
      <c r="BG53" s="2"/>
    </row>
    <row r="54" spans="1:59" x14ac:dyDescent="0.25">
      <c r="A54" s="11"/>
      <c r="B54" s="10"/>
      <c r="C54" s="10"/>
      <c r="D54" s="10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0"/>
      <c r="W54" s="10" t="str" cm="1">
        <f t="array" ref="W54">IF(V54=0,"",TRANSPOSE(_xlfn._xlws.FILTER($D$4:$D$223,$C$4:$C$223=V54)))</f>
        <v/>
      </c>
      <c r="X54" s="10"/>
      <c r="Y54" s="10"/>
      <c r="Z54" s="10"/>
      <c r="AA54" s="10"/>
      <c r="AB54" s="10"/>
      <c r="AC54" s="10"/>
      <c r="AD54" s="11"/>
      <c r="AE54" s="11"/>
      <c r="AF54" s="2" t="s">
        <v>69</v>
      </c>
      <c r="AG54" s="10" t="str" cm="1">
        <f t="array" ref="AG54:AT54">IF(_xlfn.UNIQUE(_xlfn.XLOOKUP(Logbog!E65,$F$4:$F$36,$G$4:$T$36),,TRUE)=0,"",_xlfn.UNIQUE(_xlfn.XLOOKUP(Logbog!E65,$F$4:$F$36,$G$4:$T$36),,TRUE))</f>
        <v/>
      </c>
      <c r="AH54" s="10" t="str">
        <v/>
      </c>
      <c r="AI54" s="10" t="str">
        <v/>
      </c>
      <c r="AJ54" s="10" t="str">
        <v/>
      </c>
      <c r="AK54" s="10" t="str">
        <v/>
      </c>
      <c r="AL54" s="10" t="str">
        <v/>
      </c>
      <c r="AM54" s="10" t="str">
        <v/>
      </c>
      <c r="AN54" s="10" t="str">
        <v/>
      </c>
      <c r="AO54" s="10" t="str">
        <v/>
      </c>
      <c r="AP54" s="10" t="str">
        <v/>
      </c>
      <c r="AQ54" s="10" t="str">
        <v/>
      </c>
      <c r="AR54" s="10" t="str">
        <v/>
      </c>
      <c r="AS54" s="10" t="str">
        <v/>
      </c>
      <c r="AT54" s="10" t="str">
        <v/>
      </c>
      <c r="AU54" s="11"/>
      <c r="AV54" s="11"/>
      <c r="AW54" s="2" t="s">
        <v>69</v>
      </c>
      <c r="AX54" s="10" t="e" cm="1">
        <f t="array" ref="AX54">IF(_xlfn.XLOOKUP(#REF!,Hierarki!V55:V139,Hierarki!W55:AC139,,TRUE)=0,"",_xlfn.XLOOKUP(#REF!,Hierarki!V55:V139,Hierarki!W55:AC139,,TRUE))</f>
        <v>#REF!</v>
      </c>
      <c r="AY54" s="2"/>
      <c r="AZ54" s="2"/>
      <c r="BA54" s="2"/>
      <c r="BB54" s="2"/>
      <c r="BC54" s="2"/>
      <c r="BD54" s="2"/>
      <c r="BE54" s="2"/>
      <c r="BF54" s="2"/>
      <c r="BG54" s="2"/>
    </row>
    <row r="55" spans="1:59" x14ac:dyDescent="0.25">
      <c r="A55" s="11"/>
      <c r="B55" s="10"/>
      <c r="C55" s="10"/>
      <c r="D55" s="10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0"/>
      <c r="W55" s="10" t="str" cm="1">
        <f t="array" ref="W55">IF(V55=0,"",TRANSPOSE(_xlfn._xlws.FILTER($D$4:$D$223,$C$4:$C$223=V55)))</f>
        <v/>
      </c>
      <c r="X55" s="10"/>
      <c r="Y55" s="10"/>
      <c r="Z55" s="10"/>
      <c r="AA55" s="10"/>
      <c r="AB55" s="10"/>
      <c r="AC55" s="10"/>
      <c r="AD55" s="11"/>
      <c r="AE55" s="11"/>
      <c r="AF55" s="2" t="s">
        <v>70</v>
      </c>
      <c r="AG55" s="10" t="str" cm="1">
        <f t="array" ref="AG55:AT55">IF(_xlfn.UNIQUE(_xlfn.XLOOKUP(Logbog!E66,$F$4:$F$36,$G$4:$T$36),,TRUE)=0,"",_xlfn.UNIQUE(_xlfn.XLOOKUP(Logbog!E66,$F$4:$F$36,$G$4:$T$36),,TRUE))</f>
        <v/>
      </c>
      <c r="AH55" s="10" t="str">
        <v/>
      </c>
      <c r="AI55" s="10" t="str">
        <v/>
      </c>
      <c r="AJ55" s="10" t="str">
        <v/>
      </c>
      <c r="AK55" s="10" t="str">
        <v/>
      </c>
      <c r="AL55" s="10" t="str">
        <v/>
      </c>
      <c r="AM55" s="10" t="str">
        <v/>
      </c>
      <c r="AN55" s="10" t="str">
        <v/>
      </c>
      <c r="AO55" s="10" t="str">
        <v/>
      </c>
      <c r="AP55" s="10" t="str">
        <v/>
      </c>
      <c r="AQ55" s="10" t="str">
        <v/>
      </c>
      <c r="AR55" s="10" t="str">
        <v/>
      </c>
      <c r="AS55" s="10" t="str">
        <v/>
      </c>
      <c r="AT55" s="10" t="str">
        <v/>
      </c>
      <c r="AU55" s="11"/>
      <c r="AV55" s="11"/>
      <c r="AW55" s="2" t="s">
        <v>70</v>
      </c>
      <c r="AX55" s="10" t="e" cm="1">
        <f t="array" ref="AX55">IF(_xlfn.XLOOKUP(#REF!,Hierarki!V56:V140,Hierarki!W56:AC140,,TRUE)=0,"",_xlfn.XLOOKUP(#REF!,Hierarki!V56:V140,Hierarki!W56:AC140,,TRUE))</f>
        <v>#REF!</v>
      </c>
      <c r="AY55" s="2"/>
      <c r="AZ55" s="2"/>
      <c r="BA55" s="2"/>
      <c r="BB55" s="2"/>
      <c r="BC55" s="2"/>
      <c r="BD55" s="2"/>
      <c r="BE55" s="2"/>
      <c r="BF55" s="2"/>
      <c r="BG55" s="2"/>
    </row>
    <row r="56" spans="1:59" x14ac:dyDescent="0.25">
      <c r="A56" s="11"/>
      <c r="B56" s="10"/>
      <c r="C56" s="10"/>
      <c r="D56" s="10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0"/>
      <c r="W56" s="10" t="str" cm="1">
        <f t="array" ref="W56">IF(V56=0,"",TRANSPOSE(_xlfn._xlws.FILTER($D$4:$D$223,$C$4:$C$223=V56)))</f>
        <v/>
      </c>
      <c r="X56" s="10"/>
      <c r="Y56" s="10"/>
      <c r="Z56" s="10"/>
      <c r="AA56" s="10"/>
      <c r="AB56" s="10"/>
      <c r="AC56" s="10"/>
      <c r="AD56" s="11"/>
      <c r="AE56" s="11"/>
      <c r="AF56" s="2" t="s">
        <v>71</v>
      </c>
      <c r="AG56" s="10" t="str" cm="1">
        <f t="array" ref="AG56:AT56">IF(_xlfn.UNIQUE(_xlfn.XLOOKUP(Logbog!E67,$F$4:$F$36,$G$4:$T$36),,TRUE)=0,"",_xlfn.UNIQUE(_xlfn.XLOOKUP(Logbog!E67,$F$4:$F$36,$G$4:$T$36),,TRUE))</f>
        <v/>
      </c>
      <c r="AH56" s="10" t="str">
        <v/>
      </c>
      <c r="AI56" s="10" t="str">
        <v/>
      </c>
      <c r="AJ56" s="10" t="str">
        <v/>
      </c>
      <c r="AK56" s="10" t="str">
        <v/>
      </c>
      <c r="AL56" s="10" t="str">
        <v/>
      </c>
      <c r="AM56" s="10" t="str">
        <v/>
      </c>
      <c r="AN56" s="10" t="str">
        <v/>
      </c>
      <c r="AO56" s="10" t="str">
        <v/>
      </c>
      <c r="AP56" s="10" t="str">
        <v/>
      </c>
      <c r="AQ56" s="10" t="str">
        <v/>
      </c>
      <c r="AR56" s="10" t="str">
        <v/>
      </c>
      <c r="AS56" s="10" t="str">
        <v/>
      </c>
      <c r="AT56" s="10" t="str">
        <v/>
      </c>
      <c r="AU56" s="11"/>
      <c r="AV56" s="11"/>
      <c r="AW56" s="2" t="s">
        <v>71</v>
      </c>
      <c r="AX56" s="10" t="e" cm="1">
        <f t="array" ref="AX56">IF(_xlfn.XLOOKUP(#REF!,Hierarki!V57:V141,Hierarki!W57:AC141,,TRUE)=0,"",_xlfn.XLOOKUP(#REF!,Hierarki!V57:V141,Hierarki!W57:AC141,,TRUE))</f>
        <v>#REF!</v>
      </c>
      <c r="AY56" s="2"/>
      <c r="AZ56" s="2"/>
      <c r="BA56" s="2"/>
      <c r="BB56" s="2"/>
      <c r="BC56" s="2"/>
      <c r="BD56" s="2"/>
      <c r="BE56" s="2"/>
      <c r="BF56" s="2"/>
      <c r="BG56" s="2"/>
    </row>
    <row r="57" spans="1:59" x14ac:dyDescent="0.25">
      <c r="A57" s="11"/>
      <c r="B57" s="10"/>
      <c r="C57" s="10"/>
      <c r="D57" s="10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0"/>
      <c r="W57" s="10" t="str" cm="1">
        <f t="array" ref="W57">IF(V57=0,"",TRANSPOSE(_xlfn._xlws.FILTER($D$4:$D$223,$C$4:$C$223=V57)))</f>
        <v/>
      </c>
      <c r="X57" s="10"/>
      <c r="Y57" s="10"/>
      <c r="Z57" s="10"/>
      <c r="AA57" s="10"/>
      <c r="AB57" s="10"/>
      <c r="AC57" s="10"/>
      <c r="AD57" s="11"/>
      <c r="AE57" s="11"/>
      <c r="AF57" s="2" t="s">
        <v>72</v>
      </c>
      <c r="AG57" s="10" t="str" cm="1">
        <f t="array" ref="AG57:AT57">IF(_xlfn.UNIQUE(_xlfn.XLOOKUP(Logbog!E68,$F$4:$F$36,$G$4:$T$36),,TRUE)=0,"",_xlfn.UNIQUE(_xlfn.XLOOKUP(Logbog!E68,$F$4:$F$36,$G$4:$T$36),,TRUE))</f>
        <v/>
      </c>
      <c r="AH57" s="10" t="str">
        <v/>
      </c>
      <c r="AI57" s="10" t="str">
        <v/>
      </c>
      <c r="AJ57" s="10" t="str">
        <v/>
      </c>
      <c r="AK57" s="10" t="str">
        <v/>
      </c>
      <c r="AL57" s="10" t="str">
        <v/>
      </c>
      <c r="AM57" s="10" t="str">
        <v/>
      </c>
      <c r="AN57" s="10" t="str">
        <v/>
      </c>
      <c r="AO57" s="10" t="str">
        <v/>
      </c>
      <c r="AP57" s="10" t="str">
        <v/>
      </c>
      <c r="AQ57" s="10" t="str">
        <v/>
      </c>
      <c r="AR57" s="10" t="str">
        <v/>
      </c>
      <c r="AS57" s="10" t="str">
        <v/>
      </c>
      <c r="AT57" s="10" t="str">
        <v/>
      </c>
      <c r="AU57" s="11"/>
      <c r="AV57" s="11"/>
      <c r="AW57" s="2" t="s">
        <v>72</v>
      </c>
      <c r="AX57" s="10" t="e" cm="1">
        <f t="array" ref="AX57">IF(_xlfn.XLOOKUP(#REF!,Hierarki!V58:V142,Hierarki!W58:AC142,,TRUE)=0,"",_xlfn.XLOOKUP(#REF!,Hierarki!V58:V142,Hierarki!W58:AC142,,TRUE))</f>
        <v>#REF!</v>
      </c>
      <c r="AY57" s="2"/>
      <c r="AZ57" s="2"/>
      <c r="BA57" s="2"/>
      <c r="BB57" s="2"/>
      <c r="BC57" s="2"/>
      <c r="BD57" s="2"/>
      <c r="BE57" s="2"/>
      <c r="BF57" s="2"/>
      <c r="BG57" s="2"/>
    </row>
    <row r="58" spans="1:59" x14ac:dyDescent="0.25">
      <c r="A58" s="11"/>
      <c r="B58" s="10"/>
      <c r="C58" s="10"/>
      <c r="D58" s="10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0"/>
      <c r="W58" s="10" t="str" cm="1">
        <f t="array" ref="W58">IF(V58=0,"",TRANSPOSE(_xlfn._xlws.FILTER($D$4:$D$223,$C$4:$C$223=V58)))</f>
        <v/>
      </c>
      <c r="X58" s="10"/>
      <c r="Y58" s="10"/>
      <c r="Z58" s="10"/>
      <c r="AA58" s="10"/>
      <c r="AB58" s="10"/>
      <c r="AC58" s="10"/>
      <c r="AD58" s="11"/>
      <c r="AE58" s="11"/>
      <c r="AF58" s="2" t="s">
        <v>73</v>
      </c>
      <c r="AG58" s="10" t="str" cm="1">
        <f t="array" ref="AG58:AT58">IF(_xlfn.UNIQUE(_xlfn.XLOOKUP(Logbog!E69,$F$4:$F$36,$G$4:$T$36),,TRUE)=0,"",_xlfn.UNIQUE(_xlfn.XLOOKUP(Logbog!E69,$F$4:$F$36,$G$4:$T$36),,TRUE))</f>
        <v/>
      </c>
      <c r="AH58" s="10" t="str">
        <v/>
      </c>
      <c r="AI58" s="10" t="str">
        <v/>
      </c>
      <c r="AJ58" s="10" t="str">
        <v/>
      </c>
      <c r="AK58" s="10" t="str">
        <v/>
      </c>
      <c r="AL58" s="10" t="str">
        <v/>
      </c>
      <c r="AM58" s="10" t="str">
        <v/>
      </c>
      <c r="AN58" s="10" t="str">
        <v/>
      </c>
      <c r="AO58" s="10" t="str">
        <v/>
      </c>
      <c r="AP58" s="10" t="str">
        <v/>
      </c>
      <c r="AQ58" s="10" t="str">
        <v/>
      </c>
      <c r="AR58" s="10" t="str">
        <v/>
      </c>
      <c r="AS58" s="10" t="str">
        <v/>
      </c>
      <c r="AT58" s="10" t="str">
        <v/>
      </c>
      <c r="AU58" s="11"/>
      <c r="AV58" s="11"/>
      <c r="AW58" s="2" t="s">
        <v>73</v>
      </c>
      <c r="AX58" s="10" t="e" cm="1">
        <f t="array" ref="AX58">IF(_xlfn.XLOOKUP(#REF!,Hierarki!V59:V143,Hierarki!W59:AC143,,TRUE)=0,"",_xlfn.XLOOKUP(#REF!,Hierarki!V59:V143,Hierarki!W59:AC143,,TRUE))</f>
        <v>#REF!</v>
      </c>
      <c r="AY58" s="2"/>
      <c r="AZ58" s="2"/>
      <c r="BA58" s="2"/>
      <c r="BB58" s="2"/>
      <c r="BC58" s="2"/>
      <c r="BD58" s="2"/>
      <c r="BE58" s="2"/>
      <c r="BF58" s="2"/>
      <c r="BG58" s="2"/>
    </row>
    <row r="59" spans="1:59" x14ac:dyDescent="0.25">
      <c r="A59" s="11"/>
      <c r="B59" s="10"/>
      <c r="C59" s="10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0"/>
      <c r="W59" s="10" t="str" cm="1">
        <f t="array" ref="W59">IF(V59=0,"",TRANSPOSE(_xlfn._xlws.FILTER($D$4:$D$223,$C$4:$C$223=V59)))</f>
        <v/>
      </c>
      <c r="X59" s="10"/>
      <c r="Y59" s="10"/>
      <c r="Z59" s="10"/>
      <c r="AA59" s="10"/>
      <c r="AB59" s="10"/>
      <c r="AC59" s="10"/>
      <c r="AD59" s="11"/>
      <c r="AE59" s="11"/>
      <c r="AF59" s="2" t="s">
        <v>74</v>
      </c>
      <c r="AG59" s="10" t="str" cm="1">
        <f t="array" ref="AG59:AT59">IF(_xlfn.UNIQUE(_xlfn.XLOOKUP(Logbog!E70,$F$4:$F$36,$G$4:$T$36),,TRUE)=0,"",_xlfn.UNIQUE(_xlfn.XLOOKUP(Logbog!E70,$F$4:$F$36,$G$4:$T$36),,TRUE))</f>
        <v/>
      </c>
      <c r="AH59" s="10" t="str">
        <v/>
      </c>
      <c r="AI59" s="10" t="str">
        <v/>
      </c>
      <c r="AJ59" s="10" t="str">
        <v/>
      </c>
      <c r="AK59" s="10" t="str">
        <v/>
      </c>
      <c r="AL59" s="10" t="str">
        <v/>
      </c>
      <c r="AM59" s="10" t="str">
        <v/>
      </c>
      <c r="AN59" s="10" t="str">
        <v/>
      </c>
      <c r="AO59" s="10" t="str">
        <v/>
      </c>
      <c r="AP59" s="10" t="str">
        <v/>
      </c>
      <c r="AQ59" s="10" t="str">
        <v/>
      </c>
      <c r="AR59" s="10" t="str">
        <v/>
      </c>
      <c r="AS59" s="10" t="str">
        <v/>
      </c>
      <c r="AT59" s="10" t="str">
        <v/>
      </c>
      <c r="AU59" s="11"/>
      <c r="AV59" s="11"/>
      <c r="AW59" s="2" t="s">
        <v>74</v>
      </c>
      <c r="AX59" s="10" t="e" cm="1">
        <f t="array" ref="AX59">IF(_xlfn.XLOOKUP(#REF!,Hierarki!V60:V144,Hierarki!W60:AC144,,TRUE)=0,"",_xlfn.XLOOKUP(#REF!,Hierarki!V60:V144,Hierarki!W60:AC144,,TRUE))</f>
        <v>#REF!</v>
      </c>
      <c r="AY59" s="2"/>
      <c r="AZ59" s="2"/>
      <c r="BA59" s="2"/>
      <c r="BB59" s="2"/>
      <c r="BC59" s="2"/>
      <c r="BD59" s="2"/>
      <c r="BE59" s="2"/>
      <c r="BF59" s="2"/>
      <c r="BG59" s="2"/>
    </row>
    <row r="60" spans="1:59" x14ac:dyDescent="0.25">
      <c r="A60" s="11"/>
      <c r="B60" s="10"/>
      <c r="C60" s="10"/>
      <c r="D60" s="10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0"/>
      <c r="W60" s="10" t="str" cm="1">
        <f t="array" ref="W60">IF(V60=0,"",TRANSPOSE(_xlfn._xlws.FILTER($D$4:$D$223,$C$4:$C$223=V60)))</f>
        <v/>
      </c>
      <c r="X60" s="10"/>
      <c r="Y60" s="10"/>
      <c r="Z60" s="10"/>
      <c r="AA60" s="10"/>
      <c r="AB60" s="10"/>
      <c r="AC60" s="10"/>
      <c r="AD60" s="11"/>
      <c r="AE60" s="11"/>
      <c r="AF60" s="2" t="s">
        <v>75</v>
      </c>
      <c r="AG60" s="10" t="str" cm="1">
        <f t="array" ref="AG60:AT60">IF(_xlfn.UNIQUE(_xlfn.XLOOKUP(Logbog!E71,$F$4:$F$36,$G$4:$T$36),,TRUE)=0,"",_xlfn.UNIQUE(_xlfn.XLOOKUP(Logbog!E71,$F$4:$F$36,$G$4:$T$36),,TRUE))</f>
        <v/>
      </c>
      <c r="AH60" s="10" t="str">
        <v/>
      </c>
      <c r="AI60" s="10" t="str">
        <v/>
      </c>
      <c r="AJ60" s="10" t="str">
        <v/>
      </c>
      <c r="AK60" s="10" t="str">
        <v/>
      </c>
      <c r="AL60" s="10" t="str">
        <v/>
      </c>
      <c r="AM60" s="10" t="str">
        <v/>
      </c>
      <c r="AN60" s="10" t="str">
        <v/>
      </c>
      <c r="AO60" s="10" t="str">
        <v/>
      </c>
      <c r="AP60" s="10" t="str">
        <v/>
      </c>
      <c r="AQ60" s="10" t="str">
        <v/>
      </c>
      <c r="AR60" s="10" t="str">
        <v/>
      </c>
      <c r="AS60" s="10" t="str">
        <v/>
      </c>
      <c r="AT60" s="10" t="str">
        <v/>
      </c>
      <c r="AU60" s="11"/>
      <c r="AV60" s="11"/>
      <c r="AW60" s="2" t="s">
        <v>75</v>
      </c>
      <c r="AX60" s="10" t="e" cm="1">
        <f t="array" ref="AX60">IF(_xlfn.XLOOKUP(#REF!,Hierarki!V61:V145,Hierarki!W61:AC145,,TRUE)=0,"",_xlfn.XLOOKUP(#REF!,Hierarki!V61:V145,Hierarki!W61:AC145,,TRUE))</f>
        <v>#REF!</v>
      </c>
      <c r="AY60" s="2"/>
      <c r="AZ60" s="2"/>
      <c r="BA60" s="2"/>
      <c r="BB60" s="2"/>
      <c r="BC60" s="2"/>
      <c r="BD60" s="2"/>
      <c r="BE60" s="2"/>
      <c r="BF60" s="2"/>
      <c r="BG60" s="2"/>
    </row>
    <row r="61" spans="1:59" x14ac:dyDescent="0.25">
      <c r="A61" s="11"/>
      <c r="B61" s="10"/>
      <c r="C61" s="10"/>
      <c r="D61" s="10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0"/>
      <c r="W61" s="10" t="str" cm="1">
        <f t="array" ref="W61">IF(V61=0,"",TRANSPOSE(_xlfn._xlws.FILTER($D$4:$D$223,$C$4:$C$223=V61)))</f>
        <v/>
      </c>
      <c r="X61" s="10"/>
      <c r="Y61" s="10"/>
      <c r="Z61" s="10"/>
      <c r="AA61" s="10"/>
      <c r="AB61" s="10"/>
      <c r="AC61" s="10"/>
      <c r="AD61" s="11"/>
      <c r="AE61" s="11"/>
      <c r="AF61" s="2" t="s">
        <v>76</v>
      </c>
      <c r="AG61" s="10" t="str" cm="1">
        <f t="array" ref="AG61:AT61">IF(_xlfn.UNIQUE(_xlfn.XLOOKUP(Logbog!E72,$F$4:$F$36,$G$4:$T$36),,TRUE)=0,"",_xlfn.UNIQUE(_xlfn.XLOOKUP(Logbog!E72,$F$4:$F$36,$G$4:$T$36),,TRUE))</f>
        <v/>
      </c>
      <c r="AH61" s="10" t="str">
        <v/>
      </c>
      <c r="AI61" s="10" t="str">
        <v/>
      </c>
      <c r="AJ61" s="10" t="str">
        <v/>
      </c>
      <c r="AK61" s="10" t="str">
        <v/>
      </c>
      <c r="AL61" s="10" t="str">
        <v/>
      </c>
      <c r="AM61" s="10" t="str">
        <v/>
      </c>
      <c r="AN61" s="10" t="str">
        <v/>
      </c>
      <c r="AO61" s="10" t="str">
        <v/>
      </c>
      <c r="AP61" s="10" t="str">
        <v/>
      </c>
      <c r="AQ61" s="10" t="str">
        <v/>
      </c>
      <c r="AR61" s="10" t="str">
        <v/>
      </c>
      <c r="AS61" s="10" t="str">
        <v/>
      </c>
      <c r="AT61" s="10" t="str">
        <v/>
      </c>
      <c r="AU61" s="11"/>
      <c r="AV61" s="11"/>
      <c r="AW61" s="2" t="s">
        <v>76</v>
      </c>
      <c r="AX61" s="10" t="e" cm="1">
        <f t="array" ref="AX61">IF(_xlfn.XLOOKUP(#REF!,Hierarki!V62:V146,Hierarki!W62:AC146,,TRUE)=0,"",_xlfn.XLOOKUP(#REF!,Hierarki!V62:V146,Hierarki!W62:AC146,,TRUE))</f>
        <v>#REF!</v>
      </c>
      <c r="AY61" s="2"/>
      <c r="AZ61" s="2"/>
      <c r="BA61" s="2"/>
      <c r="BB61" s="2"/>
      <c r="BC61" s="2"/>
      <c r="BD61" s="2"/>
      <c r="BE61" s="2"/>
      <c r="BF61" s="2"/>
      <c r="BG61" s="2"/>
    </row>
    <row r="62" spans="1:59" x14ac:dyDescent="0.25">
      <c r="A62" s="11"/>
      <c r="B62" s="10"/>
      <c r="C62" s="10"/>
      <c r="D62" s="10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0"/>
      <c r="W62" s="10" t="str" cm="1">
        <f t="array" ref="W62">IF(V62=0,"",TRANSPOSE(_xlfn._xlws.FILTER($D$4:$D$223,$C$4:$C$223=V62)))</f>
        <v/>
      </c>
      <c r="X62" s="10"/>
      <c r="Y62" s="10"/>
      <c r="Z62" s="10"/>
      <c r="AA62" s="10"/>
      <c r="AB62" s="10"/>
      <c r="AC62" s="10"/>
      <c r="AD62" s="11"/>
      <c r="AE62" s="11"/>
      <c r="AF62" s="2" t="s">
        <v>77</v>
      </c>
      <c r="AG62" s="10" t="str" cm="1">
        <f t="array" ref="AG62:AT62">IF(_xlfn.UNIQUE(_xlfn.XLOOKUP(Logbog!E73,$F$4:$F$36,$G$4:$T$36),,TRUE)=0,"",_xlfn.UNIQUE(_xlfn.XLOOKUP(Logbog!E73,$F$4:$F$36,$G$4:$T$36),,TRUE))</f>
        <v/>
      </c>
      <c r="AH62" s="10" t="str">
        <v/>
      </c>
      <c r="AI62" s="10" t="str">
        <v/>
      </c>
      <c r="AJ62" s="10" t="str">
        <v/>
      </c>
      <c r="AK62" s="10" t="str">
        <v/>
      </c>
      <c r="AL62" s="10" t="str">
        <v/>
      </c>
      <c r="AM62" s="10" t="str">
        <v/>
      </c>
      <c r="AN62" s="10" t="str">
        <v/>
      </c>
      <c r="AO62" s="10" t="str">
        <v/>
      </c>
      <c r="AP62" s="10" t="str">
        <v/>
      </c>
      <c r="AQ62" s="10" t="str">
        <v/>
      </c>
      <c r="AR62" s="10" t="str">
        <v/>
      </c>
      <c r="AS62" s="10" t="str">
        <v/>
      </c>
      <c r="AT62" s="10" t="str">
        <v/>
      </c>
      <c r="AU62" s="11"/>
      <c r="AV62" s="11"/>
      <c r="AW62" s="2" t="s">
        <v>77</v>
      </c>
      <c r="AX62" s="10" t="e" cm="1">
        <f t="array" ref="AX62">IF(_xlfn.XLOOKUP(#REF!,Hierarki!V63:V147,Hierarki!W63:AC147,,TRUE)=0,"",_xlfn.XLOOKUP(#REF!,Hierarki!V63:V147,Hierarki!W63:AC147,,TRUE))</f>
        <v>#REF!</v>
      </c>
      <c r="AY62" s="2"/>
      <c r="AZ62" s="2"/>
      <c r="BA62" s="2"/>
      <c r="BB62" s="2"/>
      <c r="BC62" s="2"/>
      <c r="BD62" s="2"/>
      <c r="BE62" s="2"/>
      <c r="BF62" s="2"/>
      <c r="BG62" s="2"/>
    </row>
    <row r="63" spans="1:59" x14ac:dyDescent="0.25">
      <c r="A63" s="11"/>
      <c r="B63" s="10"/>
      <c r="C63" s="10"/>
      <c r="D63" s="10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0"/>
      <c r="W63" s="10" t="str" cm="1">
        <f t="array" ref="W63">IF(V63=0,"",TRANSPOSE(_xlfn._xlws.FILTER($D$4:$D$223,$C$4:$C$223=V63)))</f>
        <v/>
      </c>
      <c r="X63" s="10"/>
      <c r="Y63" s="10"/>
      <c r="Z63" s="10"/>
      <c r="AA63" s="10"/>
      <c r="AB63" s="10"/>
      <c r="AC63" s="10"/>
      <c r="AD63" s="11"/>
      <c r="AE63" s="11"/>
      <c r="AF63" s="2" t="s">
        <v>78</v>
      </c>
      <c r="AG63" s="10" t="str" cm="1">
        <f t="array" ref="AG63:AT63">IF(_xlfn.UNIQUE(_xlfn.XLOOKUP(Logbog!E74,$F$4:$F$36,$G$4:$T$36),,TRUE)=0,"",_xlfn.UNIQUE(_xlfn.XLOOKUP(Logbog!E74,$F$4:$F$36,$G$4:$T$36),,TRUE))</f>
        <v/>
      </c>
      <c r="AH63" s="10" t="str">
        <v/>
      </c>
      <c r="AI63" s="10" t="str">
        <v/>
      </c>
      <c r="AJ63" s="10" t="str">
        <v/>
      </c>
      <c r="AK63" s="10" t="str">
        <v/>
      </c>
      <c r="AL63" s="10" t="str">
        <v/>
      </c>
      <c r="AM63" s="10" t="str">
        <v/>
      </c>
      <c r="AN63" s="10" t="str">
        <v/>
      </c>
      <c r="AO63" s="10" t="str">
        <v/>
      </c>
      <c r="AP63" s="10" t="str">
        <v/>
      </c>
      <c r="AQ63" s="10" t="str">
        <v/>
      </c>
      <c r="AR63" s="10" t="str">
        <v/>
      </c>
      <c r="AS63" s="10" t="str">
        <v/>
      </c>
      <c r="AT63" s="10" t="str">
        <v/>
      </c>
      <c r="AU63" s="11"/>
      <c r="AV63" s="11"/>
      <c r="AW63" s="2" t="s">
        <v>78</v>
      </c>
      <c r="AX63" s="10" t="e" cm="1">
        <f t="array" ref="AX63">IF(_xlfn.XLOOKUP(#REF!,Hierarki!V64:V148,Hierarki!W64:AC148,,TRUE)=0,"",_xlfn.XLOOKUP(#REF!,Hierarki!V64:V148,Hierarki!W64:AC148,,TRUE))</f>
        <v>#REF!</v>
      </c>
      <c r="AY63" s="2"/>
      <c r="AZ63" s="2"/>
      <c r="BA63" s="2"/>
      <c r="BB63" s="2"/>
      <c r="BC63" s="2"/>
      <c r="BD63" s="2"/>
      <c r="BE63" s="2"/>
      <c r="BF63" s="2"/>
      <c r="BG63" s="2"/>
    </row>
    <row r="64" spans="1:59" x14ac:dyDescent="0.25">
      <c r="A64" s="11"/>
      <c r="B64" s="10"/>
      <c r="C64" s="10"/>
      <c r="D64" s="10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0"/>
      <c r="W64" s="10" t="str" cm="1">
        <f t="array" ref="W64">IF(V64=0,"",TRANSPOSE(_xlfn._xlws.FILTER($D$4:$D$223,$C$4:$C$223=V64)))</f>
        <v/>
      </c>
      <c r="X64" s="10"/>
      <c r="Y64" s="10"/>
      <c r="Z64" s="10"/>
      <c r="AA64" s="10"/>
      <c r="AB64" s="10"/>
      <c r="AC64" s="10"/>
      <c r="AD64" s="11"/>
      <c r="AE64" s="11"/>
      <c r="AF64" s="2" t="s">
        <v>79</v>
      </c>
      <c r="AG64" s="10" t="str" cm="1">
        <f t="array" ref="AG64:AT64">IF(_xlfn.UNIQUE(_xlfn.XLOOKUP(Logbog!E75,$F$4:$F$36,$G$4:$T$36),,TRUE)=0,"",_xlfn.UNIQUE(_xlfn.XLOOKUP(Logbog!E75,$F$4:$F$36,$G$4:$T$36),,TRUE))</f>
        <v/>
      </c>
      <c r="AH64" s="10" t="str">
        <v/>
      </c>
      <c r="AI64" s="10" t="str">
        <v/>
      </c>
      <c r="AJ64" s="10" t="str">
        <v/>
      </c>
      <c r="AK64" s="10" t="str">
        <v/>
      </c>
      <c r="AL64" s="10" t="str">
        <v/>
      </c>
      <c r="AM64" s="10" t="str">
        <v/>
      </c>
      <c r="AN64" s="10" t="str">
        <v/>
      </c>
      <c r="AO64" s="10" t="str">
        <v/>
      </c>
      <c r="AP64" s="10" t="str">
        <v/>
      </c>
      <c r="AQ64" s="10" t="str">
        <v/>
      </c>
      <c r="AR64" s="10" t="str">
        <v/>
      </c>
      <c r="AS64" s="10" t="str">
        <v/>
      </c>
      <c r="AT64" s="10" t="str">
        <v/>
      </c>
      <c r="AU64" s="11"/>
      <c r="AV64" s="11"/>
      <c r="AW64" s="2" t="s">
        <v>79</v>
      </c>
      <c r="AX64" s="10" t="e" cm="1">
        <f t="array" ref="AX64">IF(_xlfn.XLOOKUP(#REF!,Hierarki!V65:V149,Hierarki!W65:AC149,,TRUE)=0,"",_xlfn.XLOOKUP(#REF!,Hierarki!V65:V149,Hierarki!W65:AC149,,TRUE))</f>
        <v>#REF!</v>
      </c>
      <c r="AY64" s="2"/>
      <c r="AZ64" s="2"/>
      <c r="BA64" s="2"/>
      <c r="BB64" s="2"/>
      <c r="BC64" s="2"/>
      <c r="BD64" s="2"/>
      <c r="BE64" s="2"/>
      <c r="BF64" s="2"/>
      <c r="BG64" s="2"/>
    </row>
    <row r="65" spans="1:59" x14ac:dyDescent="0.25">
      <c r="A65" s="11"/>
      <c r="B65" s="10"/>
      <c r="C65" s="10"/>
      <c r="D65" s="10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0"/>
      <c r="W65" s="10" t="str" cm="1">
        <f t="array" ref="W65">IF(V65=0,"",TRANSPOSE(_xlfn._xlws.FILTER($D$4:$D$223,$C$4:$C$223=V65)))</f>
        <v/>
      </c>
      <c r="X65" s="10"/>
      <c r="Y65" s="10"/>
      <c r="Z65" s="10"/>
      <c r="AA65" s="10"/>
      <c r="AB65" s="10"/>
      <c r="AC65" s="10"/>
      <c r="AD65" s="11"/>
      <c r="AE65" s="11"/>
      <c r="AF65" s="2" t="s">
        <v>80</v>
      </c>
      <c r="AG65" s="10" t="str" cm="1">
        <f t="array" ref="AG65:AT65">IF(_xlfn.UNIQUE(_xlfn.XLOOKUP(Logbog!E76,$F$4:$F$36,$G$4:$T$36),,TRUE)=0,"",_xlfn.UNIQUE(_xlfn.XLOOKUP(Logbog!E76,$F$4:$F$36,$G$4:$T$36),,TRUE))</f>
        <v/>
      </c>
      <c r="AH65" s="10" t="str">
        <v/>
      </c>
      <c r="AI65" s="10" t="str">
        <v/>
      </c>
      <c r="AJ65" s="10" t="str">
        <v/>
      </c>
      <c r="AK65" s="10" t="str">
        <v/>
      </c>
      <c r="AL65" s="10" t="str">
        <v/>
      </c>
      <c r="AM65" s="10" t="str">
        <v/>
      </c>
      <c r="AN65" s="10" t="str">
        <v/>
      </c>
      <c r="AO65" s="10" t="str">
        <v/>
      </c>
      <c r="AP65" s="10" t="str">
        <v/>
      </c>
      <c r="AQ65" s="10" t="str">
        <v/>
      </c>
      <c r="AR65" s="10" t="str">
        <v/>
      </c>
      <c r="AS65" s="10" t="str">
        <v/>
      </c>
      <c r="AT65" s="10" t="str">
        <v/>
      </c>
      <c r="AU65" s="11"/>
      <c r="AV65" s="11"/>
      <c r="AW65" s="2" t="s">
        <v>80</v>
      </c>
      <c r="AX65" s="10" t="e" cm="1">
        <f t="array" ref="AX65">IF(_xlfn.XLOOKUP(#REF!,Hierarki!V66:V150,Hierarki!W66:AC150,,TRUE)=0,"",_xlfn.XLOOKUP(#REF!,Hierarki!V66:V150,Hierarki!W66:AC150,,TRUE))</f>
        <v>#REF!</v>
      </c>
      <c r="AY65" s="2"/>
      <c r="AZ65" s="2"/>
      <c r="BA65" s="2"/>
      <c r="BB65" s="2"/>
      <c r="BC65" s="2"/>
      <c r="BD65" s="2"/>
      <c r="BE65" s="2"/>
      <c r="BF65" s="2"/>
      <c r="BG65" s="2"/>
    </row>
    <row r="66" spans="1:59" x14ac:dyDescent="0.25">
      <c r="A66" s="11"/>
      <c r="B66" s="10"/>
      <c r="C66" s="10"/>
      <c r="D66" s="10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0"/>
      <c r="W66" s="10" t="str" cm="1">
        <f t="array" ref="W66">IF(V66=0,"",TRANSPOSE(_xlfn._xlws.FILTER($D$4:$D$223,$C$4:$C$223=V66)))</f>
        <v/>
      </c>
      <c r="X66" s="10"/>
      <c r="Y66" s="10"/>
      <c r="Z66" s="10"/>
      <c r="AA66" s="10"/>
      <c r="AB66" s="10"/>
      <c r="AC66" s="10"/>
      <c r="AD66" s="11"/>
      <c r="AE66" s="11"/>
      <c r="AF66" s="2" t="s">
        <v>81</v>
      </c>
      <c r="AG66" s="10" t="str" cm="1">
        <f t="array" ref="AG66:AT66">IF(_xlfn.UNIQUE(_xlfn.XLOOKUP(Logbog!E77,$F$4:$F$36,$G$4:$T$36),,TRUE)=0,"",_xlfn.UNIQUE(_xlfn.XLOOKUP(Logbog!E77,$F$4:$F$36,$G$4:$T$36),,TRUE))</f>
        <v/>
      </c>
      <c r="AH66" s="10" t="str">
        <v/>
      </c>
      <c r="AI66" s="10" t="str">
        <v/>
      </c>
      <c r="AJ66" s="10" t="str">
        <v/>
      </c>
      <c r="AK66" s="10" t="str">
        <v/>
      </c>
      <c r="AL66" s="10" t="str">
        <v/>
      </c>
      <c r="AM66" s="10" t="str">
        <v/>
      </c>
      <c r="AN66" s="10" t="str">
        <v/>
      </c>
      <c r="AO66" s="10" t="str">
        <v/>
      </c>
      <c r="AP66" s="10" t="str">
        <v/>
      </c>
      <c r="AQ66" s="10" t="str">
        <v/>
      </c>
      <c r="AR66" s="10" t="str">
        <v/>
      </c>
      <c r="AS66" s="10" t="str">
        <v/>
      </c>
      <c r="AT66" s="10" t="str">
        <v/>
      </c>
      <c r="AU66" s="11"/>
      <c r="AV66" s="11"/>
      <c r="AW66" s="2" t="s">
        <v>81</v>
      </c>
      <c r="AX66" s="10" t="e" cm="1">
        <f t="array" ref="AX66">IF(_xlfn.XLOOKUP(#REF!,Hierarki!V67:V151,Hierarki!W67:AC151,,TRUE)=0,"",_xlfn.XLOOKUP(#REF!,Hierarki!V67:V151,Hierarki!W67:AC151,,TRUE))</f>
        <v>#REF!</v>
      </c>
      <c r="AY66" s="2"/>
      <c r="AZ66" s="2"/>
      <c r="BA66" s="2"/>
      <c r="BB66" s="2"/>
      <c r="BC66" s="2"/>
      <c r="BD66" s="2"/>
      <c r="BE66" s="2"/>
      <c r="BF66" s="2"/>
      <c r="BG66" s="2"/>
    </row>
    <row r="67" spans="1:59" x14ac:dyDescent="0.25">
      <c r="A67" s="11"/>
      <c r="B67" s="10"/>
      <c r="C67" s="10"/>
      <c r="D67" s="10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0"/>
      <c r="W67" s="10" t="str" cm="1">
        <f t="array" ref="W67">IF(V67=0,"",TRANSPOSE(_xlfn._xlws.FILTER($D$4:$D$223,$C$4:$C$223=V67)))</f>
        <v/>
      </c>
      <c r="X67" s="10"/>
      <c r="Y67" s="10"/>
      <c r="Z67" s="10"/>
      <c r="AA67" s="10"/>
      <c r="AB67" s="10"/>
      <c r="AC67" s="10"/>
      <c r="AD67" s="11"/>
      <c r="AE67" s="11"/>
      <c r="AF67" s="2" t="s">
        <v>82</v>
      </c>
      <c r="AG67" s="10" t="str" cm="1">
        <f t="array" ref="AG67:AT67">IF(_xlfn.UNIQUE(_xlfn.XLOOKUP(Logbog!E78,$F$4:$F$36,$G$4:$T$36),,TRUE)=0,"",_xlfn.UNIQUE(_xlfn.XLOOKUP(Logbog!E78,$F$4:$F$36,$G$4:$T$36),,TRUE))</f>
        <v/>
      </c>
      <c r="AH67" s="10" t="str">
        <v/>
      </c>
      <c r="AI67" s="10" t="str">
        <v/>
      </c>
      <c r="AJ67" s="10" t="str">
        <v/>
      </c>
      <c r="AK67" s="10" t="str">
        <v/>
      </c>
      <c r="AL67" s="10" t="str">
        <v/>
      </c>
      <c r="AM67" s="10" t="str">
        <v/>
      </c>
      <c r="AN67" s="10" t="str">
        <v/>
      </c>
      <c r="AO67" s="10" t="str">
        <v/>
      </c>
      <c r="AP67" s="10" t="str">
        <v/>
      </c>
      <c r="AQ67" s="10" t="str">
        <v/>
      </c>
      <c r="AR67" s="10" t="str">
        <v/>
      </c>
      <c r="AS67" s="10" t="str">
        <v/>
      </c>
      <c r="AT67" s="10" t="str">
        <v/>
      </c>
      <c r="AU67" s="11"/>
      <c r="AV67" s="11"/>
      <c r="AW67" s="2" t="s">
        <v>82</v>
      </c>
      <c r="AX67" s="10" t="e" cm="1">
        <f t="array" ref="AX67">IF(_xlfn.XLOOKUP(#REF!,Hierarki!V68:V152,Hierarki!W68:AC152,,TRUE)=0,"",_xlfn.XLOOKUP(#REF!,Hierarki!V68:V152,Hierarki!W68:AC152,,TRUE))</f>
        <v>#REF!</v>
      </c>
      <c r="AY67" s="2"/>
      <c r="AZ67" s="2"/>
      <c r="BA67" s="2"/>
      <c r="BB67" s="2"/>
      <c r="BC67" s="2"/>
      <c r="BD67" s="2"/>
      <c r="BE67" s="2"/>
      <c r="BF67" s="2"/>
      <c r="BG67" s="2"/>
    </row>
    <row r="68" spans="1:59" x14ac:dyDescent="0.25">
      <c r="A68" s="11"/>
      <c r="B68" s="10"/>
      <c r="C68" s="10"/>
      <c r="D68" s="10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0"/>
      <c r="W68" s="10" t="str" cm="1">
        <f t="array" ref="W68">IF(V68=0,"",TRANSPOSE(_xlfn._xlws.FILTER($D$4:$D$223,$C$4:$C$223=V68)))</f>
        <v/>
      </c>
      <c r="X68" s="10"/>
      <c r="Y68" s="10"/>
      <c r="Z68" s="10"/>
      <c r="AA68" s="10"/>
      <c r="AB68" s="10"/>
      <c r="AC68" s="10"/>
      <c r="AD68" s="11"/>
      <c r="AE68" s="11"/>
      <c r="AF68" s="2" t="s">
        <v>83</v>
      </c>
      <c r="AG68" s="10" t="str" cm="1">
        <f t="array" ref="AG68:AT68">IF(_xlfn.UNIQUE(_xlfn.XLOOKUP(Logbog!E79,$F$4:$F$36,$G$4:$T$36),,TRUE)=0,"",_xlfn.UNIQUE(_xlfn.XLOOKUP(Logbog!E79,$F$4:$F$36,$G$4:$T$36),,TRUE))</f>
        <v/>
      </c>
      <c r="AH68" s="10" t="str">
        <v/>
      </c>
      <c r="AI68" s="10" t="str">
        <v/>
      </c>
      <c r="AJ68" s="10" t="str">
        <v/>
      </c>
      <c r="AK68" s="10" t="str">
        <v/>
      </c>
      <c r="AL68" s="10" t="str">
        <v/>
      </c>
      <c r="AM68" s="10" t="str">
        <v/>
      </c>
      <c r="AN68" s="10" t="str">
        <v/>
      </c>
      <c r="AO68" s="10" t="str">
        <v/>
      </c>
      <c r="AP68" s="10" t="str">
        <v/>
      </c>
      <c r="AQ68" s="10" t="str">
        <v/>
      </c>
      <c r="AR68" s="10" t="str">
        <v/>
      </c>
      <c r="AS68" s="10" t="str">
        <v/>
      </c>
      <c r="AT68" s="10" t="str">
        <v/>
      </c>
      <c r="AU68" s="11"/>
      <c r="AV68" s="11"/>
      <c r="AW68" s="2" t="s">
        <v>83</v>
      </c>
      <c r="AX68" s="10" t="e" cm="1">
        <f t="array" ref="AX68">IF(_xlfn.XLOOKUP(#REF!,Hierarki!V69:V153,Hierarki!W69:AC153,,TRUE)=0,"",_xlfn.XLOOKUP(#REF!,Hierarki!V69:V153,Hierarki!W69:AC153,,TRUE))</f>
        <v>#REF!</v>
      </c>
      <c r="AY68" s="2"/>
      <c r="AZ68" s="2"/>
      <c r="BA68" s="2"/>
      <c r="BB68" s="2"/>
      <c r="BC68" s="2"/>
      <c r="BD68" s="2"/>
      <c r="BE68" s="2"/>
      <c r="BF68" s="2"/>
      <c r="BG68" s="2"/>
    </row>
    <row r="69" spans="1:59" x14ac:dyDescent="0.25">
      <c r="A69" s="11"/>
      <c r="B69" s="10"/>
      <c r="C69" s="10"/>
      <c r="D69" s="12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0"/>
      <c r="W69" s="10" t="str" cm="1">
        <f t="array" ref="W69">IF(V69=0,"",TRANSPOSE(_xlfn._xlws.FILTER($D$4:$D$223,$C$4:$C$223=V69)))</f>
        <v/>
      </c>
      <c r="X69" s="10"/>
      <c r="Y69" s="10"/>
      <c r="Z69" s="10"/>
      <c r="AA69" s="10"/>
      <c r="AB69" s="10"/>
      <c r="AC69" s="10"/>
      <c r="AD69" s="11"/>
      <c r="AE69" s="11"/>
      <c r="AF69" s="2" t="s">
        <v>84</v>
      </c>
      <c r="AG69" s="10" t="str" cm="1">
        <f t="array" ref="AG69:AT69">IF(_xlfn.UNIQUE(_xlfn.XLOOKUP(Logbog!E80,$F$4:$F$36,$G$4:$T$36),,TRUE)=0,"",_xlfn.UNIQUE(_xlfn.XLOOKUP(Logbog!E80,$F$4:$F$36,$G$4:$T$36),,TRUE))</f>
        <v/>
      </c>
      <c r="AH69" s="10" t="str">
        <v/>
      </c>
      <c r="AI69" s="10" t="str">
        <v/>
      </c>
      <c r="AJ69" s="10" t="str">
        <v/>
      </c>
      <c r="AK69" s="10" t="str">
        <v/>
      </c>
      <c r="AL69" s="10" t="str">
        <v/>
      </c>
      <c r="AM69" s="10" t="str">
        <v/>
      </c>
      <c r="AN69" s="10" t="str">
        <v/>
      </c>
      <c r="AO69" s="10" t="str">
        <v/>
      </c>
      <c r="AP69" s="10" t="str">
        <v/>
      </c>
      <c r="AQ69" s="10" t="str">
        <v/>
      </c>
      <c r="AR69" s="10" t="str">
        <v/>
      </c>
      <c r="AS69" s="10" t="str">
        <v/>
      </c>
      <c r="AT69" s="10" t="str">
        <v/>
      </c>
      <c r="AU69" s="11"/>
      <c r="AV69" s="11"/>
      <c r="AW69" s="2" t="s">
        <v>84</v>
      </c>
      <c r="AX69" s="10" t="e" cm="1">
        <f t="array" ref="AX69">IF(_xlfn.XLOOKUP(#REF!,Hierarki!V70:V154,Hierarki!W70:AC154,,TRUE)=0,"",_xlfn.XLOOKUP(#REF!,Hierarki!V70:V154,Hierarki!W70:AC154,,TRUE))</f>
        <v>#REF!</v>
      </c>
      <c r="AY69" s="2"/>
      <c r="AZ69" s="2"/>
      <c r="BA69" s="2"/>
      <c r="BB69" s="2"/>
      <c r="BC69" s="2"/>
      <c r="BD69" s="2"/>
      <c r="BE69" s="2"/>
      <c r="BF69" s="2"/>
      <c r="BG69" s="2"/>
    </row>
    <row r="70" spans="1:59" x14ac:dyDescent="0.25">
      <c r="A70" s="11"/>
      <c r="B70" s="10"/>
      <c r="C70" s="10"/>
      <c r="D70" s="10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0"/>
      <c r="W70" s="10" t="str" cm="1">
        <f t="array" ref="W70">IF(V70=0,"",TRANSPOSE(_xlfn._xlws.FILTER($D$4:$D$223,$C$4:$C$223=V70)))</f>
        <v/>
      </c>
      <c r="X70" s="10"/>
      <c r="Y70" s="10"/>
      <c r="Z70" s="10"/>
      <c r="AA70" s="10"/>
      <c r="AB70" s="10"/>
      <c r="AC70" s="10"/>
      <c r="AD70" s="11"/>
      <c r="AE70" s="11"/>
      <c r="AF70" s="2" t="s">
        <v>85</v>
      </c>
      <c r="AG70" s="10" t="str" cm="1">
        <f t="array" ref="AG70:AT70">IF(_xlfn.UNIQUE(_xlfn.XLOOKUP(Logbog!E81,$F$4:$F$36,$G$4:$T$36),,TRUE)=0,"",_xlfn.UNIQUE(_xlfn.XLOOKUP(Logbog!E81,$F$4:$F$36,$G$4:$T$36),,TRUE))</f>
        <v/>
      </c>
      <c r="AH70" s="10" t="str">
        <v/>
      </c>
      <c r="AI70" s="10" t="str">
        <v/>
      </c>
      <c r="AJ70" s="10" t="str">
        <v/>
      </c>
      <c r="AK70" s="10" t="str">
        <v/>
      </c>
      <c r="AL70" s="10" t="str">
        <v/>
      </c>
      <c r="AM70" s="10" t="str">
        <v/>
      </c>
      <c r="AN70" s="10" t="str">
        <v/>
      </c>
      <c r="AO70" s="10" t="str">
        <v/>
      </c>
      <c r="AP70" s="10" t="str">
        <v/>
      </c>
      <c r="AQ70" s="10" t="str">
        <v/>
      </c>
      <c r="AR70" s="10" t="str">
        <v/>
      </c>
      <c r="AS70" s="10" t="str">
        <v/>
      </c>
      <c r="AT70" s="10" t="str">
        <v/>
      </c>
      <c r="AU70" s="11"/>
      <c r="AV70" s="11"/>
      <c r="AW70" s="2" t="s">
        <v>85</v>
      </c>
      <c r="AX70" s="10" t="e" cm="1">
        <f t="array" ref="AX70">IF(_xlfn.XLOOKUP(#REF!,Hierarki!V71:V155,Hierarki!W71:AC155,,TRUE)=0,"",_xlfn.XLOOKUP(#REF!,Hierarki!V71:V155,Hierarki!W71:AC155,,TRUE))</f>
        <v>#REF!</v>
      </c>
      <c r="AY70" s="2"/>
      <c r="AZ70" s="2"/>
      <c r="BA70" s="2"/>
      <c r="BB70" s="2"/>
      <c r="BC70" s="2"/>
      <c r="BD70" s="2"/>
      <c r="BE70" s="2"/>
      <c r="BF70" s="2"/>
      <c r="BG70" s="2"/>
    </row>
    <row r="71" spans="1:59" x14ac:dyDescent="0.25">
      <c r="A71" s="11"/>
      <c r="B71" s="10"/>
      <c r="C71" s="10"/>
      <c r="D71" s="10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0"/>
      <c r="W71" s="10" t="str" cm="1">
        <f t="array" ref="W71">IF(V71=0,"",TRANSPOSE(_xlfn._xlws.FILTER($D$4:$D$223,$C$4:$C$223=V71)))</f>
        <v/>
      </c>
      <c r="X71" s="10"/>
      <c r="Y71" s="10"/>
      <c r="Z71" s="10"/>
      <c r="AA71" s="10"/>
      <c r="AB71" s="10"/>
      <c r="AC71" s="10"/>
      <c r="AD71" s="11"/>
      <c r="AE71" s="11"/>
      <c r="AF71" s="2" t="s">
        <v>86</v>
      </c>
      <c r="AG71" s="10" t="str" cm="1">
        <f t="array" ref="AG71:AT71">IF(_xlfn.UNIQUE(_xlfn.XLOOKUP(Logbog!E82,$F$4:$F$36,$G$4:$T$36),,TRUE)=0,"",_xlfn.UNIQUE(_xlfn.XLOOKUP(Logbog!E82,$F$4:$F$36,$G$4:$T$36),,TRUE))</f>
        <v/>
      </c>
      <c r="AH71" s="10" t="str">
        <v/>
      </c>
      <c r="AI71" s="10" t="str">
        <v/>
      </c>
      <c r="AJ71" s="10" t="str">
        <v/>
      </c>
      <c r="AK71" s="10" t="str">
        <v/>
      </c>
      <c r="AL71" s="10" t="str">
        <v/>
      </c>
      <c r="AM71" s="10" t="str">
        <v/>
      </c>
      <c r="AN71" s="10" t="str">
        <v/>
      </c>
      <c r="AO71" s="10" t="str">
        <v/>
      </c>
      <c r="AP71" s="10" t="str">
        <v/>
      </c>
      <c r="AQ71" s="10" t="str">
        <v/>
      </c>
      <c r="AR71" s="10" t="str">
        <v/>
      </c>
      <c r="AS71" s="10" t="str">
        <v/>
      </c>
      <c r="AT71" s="10" t="str">
        <v/>
      </c>
      <c r="AU71" s="11"/>
      <c r="AV71" s="11"/>
      <c r="AW71" s="2" t="s">
        <v>86</v>
      </c>
      <c r="AX71" s="10" t="e" cm="1">
        <f t="array" ref="AX71">IF(_xlfn.XLOOKUP(#REF!,Hierarki!V72:V156,Hierarki!W72:AC156,,TRUE)=0,"",_xlfn.XLOOKUP(#REF!,Hierarki!V72:V156,Hierarki!W72:AC156,,TRUE))</f>
        <v>#REF!</v>
      </c>
      <c r="AY71" s="2"/>
      <c r="AZ71" s="2"/>
      <c r="BA71" s="2"/>
      <c r="BB71" s="2"/>
      <c r="BC71" s="2"/>
      <c r="BD71" s="2"/>
      <c r="BE71" s="2"/>
      <c r="BF71" s="2"/>
      <c r="BG71" s="2"/>
    </row>
    <row r="72" spans="1:59" x14ac:dyDescent="0.25">
      <c r="A72" s="11"/>
      <c r="B72" s="10"/>
      <c r="C72" s="10"/>
      <c r="D72" s="10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0"/>
      <c r="W72" s="10" t="str" cm="1">
        <f t="array" ref="W72">IF(V72=0,"",TRANSPOSE(_xlfn._xlws.FILTER($D$4:$D$223,$C$4:$C$223=V72)))</f>
        <v/>
      </c>
      <c r="X72" s="10"/>
      <c r="Y72" s="10"/>
      <c r="Z72" s="10"/>
      <c r="AA72" s="10"/>
      <c r="AB72" s="10"/>
      <c r="AC72" s="10"/>
      <c r="AD72" s="11"/>
      <c r="AE72" s="11"/>
      <c r="AF72" s="2" t="s">
        <v>87</v>
      </c>
      <c r="AG72" s="10" t="str" cm="1">
        <f t="array" ref="AG72:AT72">IF(_xlfn.UNIQUE(_xlfn.XLOOKUP(Logbog!E83,$F$4:$F$36,$G$4:$T$36),,TRUE)=0,"",_xlfn.UNIQUE(_xlfn.XLOOKUP(Logbog!E83,$F$4:$F$36,$G$4:$T$36),,TRUE))</f>
        <v/>
      </c>
      <c r="AH72" s="10" t="str">
        <v/>
      </c>
      <c r="AI72" s="10" t="str">
        <v/>
      </c>
      <c r="AJ72" s="10" t="str">
        <v/>
      </c>
      <c r="AK72" s="10" t="str">
        <v/>
      </c>
      <c r="AL72" s="10" t="str">
        <v/>
      </c>
      <c r="AM72" s="10" t="str">
        <v/>
      </c>
      <c r="AN72" s="10" t="str">
        <v/>
      </c>
      <c r="AO72" s="10" t="str">
        <v/>
      </c>
      <c r="AP72" s="10" t="str">
        <v/>
      </c>
      <c r="AQ72" s="10" t="str">
        <v/>
      </c>
      <c r="AR72" s="10" t="str">
        <v/>
      </c>
      <c r="AS72" s="10" t="str">
        <v/>
      </c>
      <c r="AT72" s="10" t="str">
        <v/>
      </c>
      <c r="AU72" s="11"/>
      <c r="AV72" s="11"/>
      <c r="AW72" s="2" t="s">
        <v>87</v>
      </c>
      <c r="AX72" s="10" t="e" cm="1">
        <f t="array" ref="AX72">IF(_xlfn.XLOOKUP(#REF!,Hierarki!V73:V157,Hierarki!W73:AC157,,TRUE)=0,"",_xlfn.XLOOKUP(#REF!,Hierarki!V73:V157,Hierarki!W73:AC157,,TRUE))</f>
        <v>#REF!</v>
      </c>
      <c r="AY72" s="2"/>
      <c r="AZ72" s="2"/>
      <c r="BA72" s="2"/>
      <c r="BB72" s="2"/>
      <c r="BC72" s="2"/>
      <c r="BD72" s="2"/>
      <c r="BE72" s="2"/>
      <c r="BF72" s="2"/>
      <c r="BG72" s="2"/>
    </row>
    <row r="73" spans="1:59" x14ac:dyDescent="0.25">
      <c r="A73" s="11"/>
      <c r="B73" s="10"/>
      <c r="C73" s="10"/>
      <c r="D73" s="10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0"/>
      <c r="W73" s="10" t="str" cm="1">
        <f t="array" ref="W73">IF(V73=0,"",TRANSPOSE(_xlfn._xlws.FILTER($D$4:$D$223,$C$4:$C$223=V73)))</f>
        <v/>
      </c>
      <c r="X73" s="10"/>
      <c r="Y73" s="10"/>
      <c r="Z73" s="10"/>
      <c r="AA73" s="10"/>
      <c r="AB73" s="10"/>
      <c r="AC73" s="10"/>
      <c r="AD73" s="11"/>
      <c r="AE73" s="11"/>
      <c r="AF73" s="2" t="s">
        <v>88</v>
      </c>
      <c r="AG73" s="10" t="str" cm="1">
        <f t="array" ref="AG73:AT73">IF(_xlfn.UNIQUE(_xlfn.XLOOKUP(Logbog!E84,$F$4:$F$36,$G$4:$T$36),,TRUE)=0,"",_xlfn.UNIQUE(_xlfn.XLOOKUP(Logbog!E84,$F$4:$F$36,$G$4:$T$36),,TRUE))</f>
        <v/>
      </c>
      <c r="AH73" s="10" t="str">
        <v/>
      </c>
      <c r="AI73" s="10" t="str">
        <v/>
      </c>
      <c r="AJ73" s="10" t="str">
        <v/>
      </c>
      <c r="AK73" s="10" t="str">
        <v/>
      </c>
      <c r="AL73" s="10" t="str">
        <v/>
      </c>
      <c r="AM73" s="10" t="str">
        <v/>
      </c>
      <c r="AN73" s="10" t="str">
        <v/>
      </c>
      <c r="AO73" s="10" t="str">
        <v/>
      </c>
      <c r="AP73" s="10" t="str">
        <v/>
      </c>
      <c r="AQ73" s="10" t="str">
        <v/>
      </c>
      <c r="AR73" s="10" t="str">
        <v/>
      </c>
      <c r="AS73" s="10" t="str">
        <v/>
      </c>
      <c r="AT73" s="10" t="str">
        <v/>
      </c>
      <c r="AU73" s="11"/>
      <c r="AV73" s="11"/>
      <c r="AW73" s="2" t="s">
        <v>88</v>
      </c>
      <c r="AX73" s="10" t="e" cm="1">
        <f t="array" ref="AX73">IF(_xlfn.XLOOKUP(#REF!,Hierarki!V74:V158,Hierarki!W74:AC158,,TRUE)=0,"",_xlfn.XLOOKUP(#REF!,Hierarki!V74:V158,Hierarki!W74:AC158,,TRUE))</f>
        <v>#REF!</v>
      </c>
      <c r="AY73" s="2"/>
      <c r="AZ73" s="2"/>
      <c r="BA73" s="2"/>
      <c r="BB73" s="2"/>
      <c r="BC73" s="2"/>
      <c r="BD73" s="2"/>
      <c r="BE73" s="2"/>
      <c r="BF73" s="2"/>
      <c r="BG73" s="2"/>
    </row>
    <row r="74" spans="1:59" x14ac:dyDescent="0.25">
      <c r="A74" s="11"/>
      <c r="B74" s="10"/>
      <c r="C74" s="10"/>
      <c r="D74" s="10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0"/>
      <c r="W74" s="10" t="str" cm="1">
        <f t="array" ref="W74">IF(V74=0,"",TRANSPOSE(_xlfn._xlws.FILTER($D$4:$D$223,$C$4:$C$223=V74)))</f>
        <v/>
      </c>
      <c r="X74" s="10"/>
      <c r="Y74" s="10"/>
      <c r="Z74" s="10"/>
      <c r="AA74" s="10"/>
      <c r="AB74" s="10"/>
      <c r="AC74" s="10"/>
      <c r="AD74" s="11"/>
      <c r="AE74" s="11"/>
      <c r="AF74" s="2" t="s">
        <v>89</v>
      </c>
      <c r="AG74" s="10" t="str" cm="1">
        <f t="array" ref="AG74:AT74">IF(_xlfn.UNIQUE(_xlfn.XLOOKUP(Logbog!E85,$F$4:$F$36,$G$4:$T$36),,TRUE)=0,"",_xlfn.UNIQUE(_xlfn.XLOOKUP(Logbog!E85,$F$4:$F$36,$G$4:$T$36),,TRUE))</f>
        <v/>
      </c>
      <c r="AH74" s="10" t="str">
        <v/>
      </c>
      <c r="AI74" s="10" t="str">
        <v/>
      </c>
      <c r="AJ74" s="10" t="str">
        <v/>
      </c>
      <c r="AK74" s="10" t="str">
        <v/>
      </c>
      <c r="AL74" s="10" t="str">
        <v/>
      </c>
      <c r="AM74" s="10" t="str">
        <v/>
      </c>
      <c r="AN74" s="10" t="str">
        <v/>
      </c>
      <c r="AO74" s="10" t="str">
        <v/>
      </c>
      <c r="AP74" s="10" t="str">
        <v/>
      </c>
      <c r="AQ74" s="10" t="str">
        <v/>
      </c>
      <c r="AR74" s="10" t="str">
        <v/>
      </c>
      <c r="AS74" s="10" t="str">
        <v/>
      </c>
      <c r="AT74" s="10" t="str">
        <v/>
      </c>
      <c r="AU74" s="11"/>
      <c r="AV74" s="11"/>
      <c r="AW74" s="2" t="s">
        <v>89</v>
      </c>
      <c r="AX74" s="10" t="e" cm="1">
        <f t="array" ref="AX74">IF(_xlfn.XLOOKUP(#REF!,Hierarki!V75:V159,Hierarki!W75:AC159,,TRUE)=0,"",_xlfn.XLOOKUP(#REF!,Hierarki!V75:V159,Hierarki!W75:AC159,,TRUE))</f>
        <v>#REF!</v>
      </c>
      <c r="AY74" s="2"/>
      <c r="AZ74" s="2"/>
      <c r="BA74" s="2"/>
      <c r="BB74" s="2"/>
      <c r="BC74" s="2"/>
      <c r="BD74" s="2"/>
      <c r="BE74" s="2"/>
      <c r="BF74" s="2"/>
      <c r="BG74" s="2"/>
    </row>
    <row r="75" spans="1:59" x14ac:dyDescent="0.25">
      <c r="A75" s="11"/>
      <c r="B75" s="10"/>
      <c r="C75" s="10"/>
      <c r="D75" s="10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0"/>
      <c r="W75" s="10" t="str" cm="1">
        <f t="array" ref="W75">IF(V75=0,"",TRANSPOSE(_xlfn._xlws.FILTER($D$4:$D$223,$C$4:$C$223=V75)))</f>
        <v/>
      </c>
      <c r="X75" s="10"/>
      <c r="Y75" s="10"/>
      <c r="Z75" s="10"/>
      <c r="AA75" s="10"/>
      <c r="AB75" s="10"/>
      <c r="AC75" s="10"/>
      <c r="AD75" s="11"/>
      <c r="AE75" s="11"/>
      <c r="AF75" s="2" t="s">
        <v>90</v>
      </c>
      <c r="AG75" s="10" t="str" cm="1">
        <f t="array" ref="AG75:AT75">IF(_xlfn.UNIQUE(_xlfn.XLOOKUP(Logbog!E86,$F$4:$F$36,$G$4:$T$36),,TRUE)=0,"",_xlfn.UNIQUE(_xlfn.XLOOKUP(Logbog!E86,$F$4:$F$36,$G$4:$T$36),,TRUE))</f>
        <v/>
      </c>
      <c r="AH75" s="10" t="str">
        <v/>
      </c>
      <c r="AI75" s="10" t="str">
        <v/>
      </c>
      <c r="AJ75" s="10" t="str">
        <v/>
      </c>
      <c r="AK75" s="10" t="str">
        <v/>
      </c>
      <c r="AL75" s="10" t="str">
        <v/>
      </c>
      <c r="AM75" s="10" t="str">
        <v/>
      </c>
      <c r="AN75" s="10" t="str">
        <v/>
      </c>
      <c r="AO75" s="10" t="str">
        <v/>
      </c>
      <c r="AP75" s="10" t="str">
        <v/>
      </c>
      <c r="AQ75" s="10" t="str">
        <v/>
      </c>
      <c r="AR75" s="10" t="str">
        <v/>
      </c>
      <c r="AS75" s="10" t="str">
        <v/>
      </c>
      <c r="AT75" s="10" t="str">
        <v/>
      </c>
      <c r="AU75" s="11"/>
      <c r="AV75" s="11"/>
      <c r="AW75" s="2" t="s">
        <v>90</v>
      </c>
      <c r="AX75" s="10" t="e" cm="1">
        <f t="array" ref="AX75">IF(_xlfn.XLOOKUP(#REF!,Hierarki!V76:V160,Hierarki!W76:AC160,,TRUE)=0,"",_xlfn.XLOOKUP(#REF!,Hierarki!V76:V160,Hierarki!W76:AC160,,TRUE))</f>
        <v>#REF!</v>
      </c>
      <c r="AY75" s="2"/>
      <c r="AZ75" s="2"/>
      <c r="BA75" s="2"/>
      <c r="BB75" s="2"/>
      <c r="BC75" s="2"/>
      <c r="BD75" s="2"/>
      <c r="BE75" s="2"/>
      <c r="BF75" s="2"/>
      <c r="BG75" s="2"/>
    </row>
    <row r="76" spans="1:59" x14ac:dyDescent="0.25">
      <c r="A76" s="11"/>
      <c r="B76" s="10"/>
      <c r="C76" s="10"/>
      <c r="D76" s="12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0"/>
      <c r="W76" s="10" t="str" cm="1">
        <f t="array" ref="W76">IF(V76=0,"",TRANSPOSE(_xlfn._xlws.FILTER($D$4:$D$223,$C$4:$C$223=V76)))</f>
        <v/>
      </c>
      <c r="X76" s="10"/>
      <c r="Y76" s="10"/>
      <c r="Z76" s="10"/>
      <c r="AA76" s="10"/>
      <c r="AB76" s="10"/>
      <c r="AC76" s="10"/>
      <c r="AD76" s="11"/>
      <c r="AE76" s="11"/>
      <c r="AF76" s="2" t="s">
        <v>91</v>
      </c>
      <c r="AG76" s="10" t="str" cm="1">
        <f t="array" ref="AG76:AT76">IF(_xlfn.UNIQUE(_xlfn.XLOOKUP(Logbog!E87,$F$4:$F$36,$G$4:$T$36),,TRUE)=0,"",_xlfn.UNIQUE(_xlfn.XLOOKUP(Logbog!E87,$F$4:$F$36,$G$4:$T$36),,TRUE))</f>
        <v/>
      </c>
      <c r="AH76" s="10" t="str">
        <v/>
      </c>
      <c r="AI76" s="10" t="str">
        <v/>
      </c>
      <c r="AJ76" s="10" t="str">
        <v/>
      </c>
      <c r="AK76" s="10" t="str">
        <v/>
      </c>
      <c r="AL76" s="10" t="str">
        <v/>
      </c>
      <c r="AM76" s="10" t="str">
        <v/>
      </c>
      <c r="AN76" s="10" t="str">
        <v/>
      </c>
      <c r="AO76" s="10" t="str">
        <v/>
      </c>
      <c r="AP76" s="10" t="str">
        <v/>
      </c>
      <c r="AQ76" s="10" t="str">
        <v/>
      </c>
      <c r="AR76" s="10" t="str">
        <v/>
      </c>
      <c r="AS76" s="10" t="str">
        <v/>
      </c>
      <c r="AT76" s="10" t="str">
        <v/>
      </c>
      <c r="AU76" s="11"/>
      <c r="AV76" s="11"/>
      <c r="AW76" s="2" t="s">
        <v>91</v>
      </c>
      <c r="AX76" s="10" t="e" cm="1">
        <f t="array" ref="AX76">IF(_xlfn.XLOOKUP(#REF!,Hierarki!V77:V161,Hierarki!W77:AC161,,TRUE)=0,"",_xlfn.XLOOKUP(#REF!,Hierarki!V77:V161,Hierarki!W77:AC161,,TRUE))</f>
        <v>#REF!</v>
      </c>
      <c r="AY76" s="2"/>
      <c r="AZ76" s="2"/>
      <c r="BA76" s="2"/>
      <c r="BB76" s="2"/>
      <c r="BC76" s="2"/>
      <c r="BD76" s="2"/>
      <c r="BE76" s="2"/>
      <c r="BF76" s="2"/>
      <c r="BG76" s="2"/>
    </row>
    <row r="77" spans="1:59" x14ac:dyDescent="0.25">
      <c r="A77" s="11"/>
      <c r="B77" s="10"/>
      <c r="C77" s="10"/>
      <c r="D77" s="12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0"/>
      <c r="W77" s="10" t="str" cm="1">
        <f t="array" ref="W77">IF(V77=0,"",TRANSPOSE(_xlfn._xlws.FILTER($D$4:$D$223,$C$4:$C$223=V77)))</f>
        <v/>
      </c>
      <c r="X77" s="10"/>
      <c r="Y77" s="10"/>
      <c r="Z77" s="10"/>
      <c r="AA77" s="10"/>
      <c r="AB77" s="10"/>
      <c r="AC77" s="10"/>
      <c r="AD77" s="11"/>
      <c r="AE77" s="11"/>
      <c r="AF77" s="2" t="s">
        <v>92</v>
      </c>
      <c r="AG77" s="10" t="str" cm="1">
        <f t="array" ref="AG77:AT77">IF(_xlfn.UNIQUE(_xlfn.XLOOKUP(Logbog!E88,$F$4:$F$36,$G$4:$T$36),,TRUE)=0,"",_xlfn.UNIQUE(_xlfn.XLOOKUP(Logbog!E88,$F$4:$F$36,$G$4:$T$36),,TRUE))</f>
        <v/>
      </c>
      <c r="AH77" s="10" t="str">
        <v/>
      </c>
      <c r="AI77" s="10" t="str">
        <v/>
      </c>
      <c r="AJ77" s="10" t="str">
        <v/>
      </c>
      <c r="AK77" s="10" t="str">
        <v/>
      </c>
      <c r="AL77" s="10" t="str">
        <v/>
      </c>
      <c r="AM77" s="10" t="str">
        <v/>
      </c>
      <c r="AN77" s="10" t="str">
        <v/>
      </c>
      <c r="AO77" s="10" t="str">
        <v/>
      </c>
      <c r="AP77" s="10" t="str">
        <v/>
      </c>
      <c r="AQ77" s="10" t="str">
        <v/>
      </c>
      <c r="AR77" s="10" t="str">
        <v/>
      </c>
      <c r="AS77" s="10" t="str">
        <v/>
      </c>
      <c r="AT77" s="10" t="str">
        <v/>
      </c>
      <c r="AU77" s="11"/>
      <c r="AV77" s="11"/>
      <c r="AW77" s="2" t="s">
        <v>92</v>
      </c>
      <c r="AX77" s="10" t="e" cm="1">
        <f t="array" ref="AX77">IF(_xlfn.XLOOKUP(#REF!,Hierarki!V78:V162,Hierarki!W78:AC162,,TRUE)=0,"",_xlfn.XLOOKUP(#REF!,Hierarki!V78:V162,Hierarki!W78:AC162,,TRUE))</f>
        <v>#REF!</v>
      </c>
      <c r="AY77" s="2"/>
      <c r="AZ77" s="2"/>
      <c r="BA77" s="2"/>
      <c r="BB77" s="2"/>
      <c r="BC77" s="2"/>
      <c r="BD77" s="2"/>
      <c r="BE77" s="2"/>
      <c r="BF77" s="2"/>
      <c r="BG77" s="2"/>
    </row>
    <row r="78" spans="1:59" x14ac:dyDescent="0.25">
      <c r="A78" s="11"/>
      <c r="B78" s="10"/>
      <c r="C78" s="10"/>
      <c r="D78" s="12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0"/>
      <c r="W78" s="10" t="str" cm="1">
        <f t="array" ref="W78">IF(V78=0,"",TRANSPOSE(_xlfn._xlws.FILTER($D$4:$D$223,$C$4:$C$223=V78)))</f>
        <v/>
      </c>
      <c r="X78" s="10"/>
      <c r="Y78" s="10"/>
      <c r="Z78" s="10"/>
      <c r="AA78" s="10"/>
      <c r="AB78" s="10"/>
      <c r="AC78" s="10"/>
      <c r="AD78" s="11"/>
      <c r="AE78" s="11"/>
      <c r="AF78" s="2" t="s">
        <v>216</v>
      </c>
      <c r="AG78" s="10" t="str" cm="1">
        <f t="array" ref="AG78:AT78">IF(_xlfn.UNIQUE(_xlfn.XLOOKUP(Logbog!E89,$F$4:$F$36,$G$4:$T$36),,TRUE)=0,"",_xlfn.UNIQUE(_xlfn.XLOOKUP(Logbog!E89,$F$4:$F$36,$G$4:$T$36),,TRUE))</f>
        <v/>
      </c>
      <c r="AH78" s="10" t="str">
        <v/>
      </c>
      <c r="AI78" s="10" t="str">
        <v/>
      </c>
      <c r="AJ78" s="10" t="str">
        <v/>
      </c>
      <c r="AK78" s="10" t="str">
        <v/>
      </c>
      <c r="AL78" s="10" t="str">
        <v/>
      </c>
      <c r="AM78" s="10" t="str">
        <v/>
      </c>
      <c r="AN78" s="10" t="str">
        <v/>
      </c>
      <c r="AO78" s="10" t="str">
        <v/>
      </c>
      <c r="AP78" s="10" t="str">
        <v/>
      </c>
      <c r="AQ78" s="10" t="str">
        <v/>
      </c>
      <c r="AR78" s="10" t="str">
        <v/>
      </c>
      <c r="AS78" s="10" t="str">
        <v/>
      </c>
      <c r="AT78" s="10" t="str">
        <v/>
      </c>
      <c r="AU78" s="11"/>
      <c r="AV78" s="11"/>
      <c r="AW78" s="2" t="s">
        <v>216</v>
      </c>
      <c r="AX78" s="10" t="e" cm="1">
        <f t="array" ref="AX78">IF(_xlfn.XLOOKUP(#REF!,Hierarki!V79:V163,Hierarki!W79:AC163,,TRUE)=0,"",_xlfn.XLOOKUP(#REF!,Hierarki!V79:V163,Hierarki!W79:AC163,,TRUE))</f>
        <v>#REF!</v>
      </c>
      <c r="AY78" s="2"/>
      <c r="AZ78" s="2"/>
      <c r="BA78" s="2"/>
      <c r="BB78" s="2"/>
      <c r="BC78" s="2"/>
      <c r="BD78" s="2"/>
      <c r="BE78" s="2"/>
      <c r="BF78" s="2"/>
      <c r="BG78" s="2"/>
    </row>
    <row r="79" spans="1:59" x14ac:dyDescent="0.25">
      <c r="A79" s="11"/>
      <c r="B79" s="10"/>
      <c r="C79" s="10"/>
      <c r="D79" s="10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0"/>
      <c r="W79" s="10" t="str" cm="1">
        <f t="array" ref="W79">IF(V79=0,"",TRANSPOSE(_xlfn._xlws.FILTER($D$4:$D$223,$C$4:$C$223=V79)))</f>
        <v/>
      </c>
      <c r="X79" s="10"/>
      <c r="Y79" s="10"/>
      <c r="Z79" s="10"/>
      <c r="AA79" s="10"/>
      <c r="AB79" s="10"/>
      <c r="AC79" s="10"/>
      <c r="AD79" s="11"/>
      <c r="AE79" s="11"/>
      <c r="AF79" s="2" t="s">
        <v>217</v>
      </c>
      <c r="AG79" s="10" t="str" cm="1">
        <f t="array" ref="AG79:AT79">IF(_xlfn.UNIQUE(_xlfn.XLOOKUP(Logbog!E90,$F$4:$F$36,$G$4:$T$36),,TRUE)=0,"",_xlfn.UNIQUE(_xlfn.XLOOKUP(Logbog!E90,$F$4:$F$36,$G$4:$T$36),,TRUE))</f>
        <v/>
      </c>
      <c r="AH79" s="10" t="str">
        <v/>
      </c>
      <c r="AI79" s="10" t="str">
        <v/>
      </c>
      <c r="AJ79" s="10" t="str">
        <v/>
      </c>
      <c r="AK79" s="10" t="str">
        <v/>
      </c>
      <c r="AL79" s="10" t="str">
        <v/>
      </c>
      <c r="AM79" s="10" t="str">
        <v/>
      </c>
      <c r="AN79" s="10" t="str">
        <v/>
      </c>
      <c r="AO79" s="10" t="str">
        <v/>
      </c>
      <c r="AP79" s="10" t="str">
        <v/>
      </c>
      <c r="AQ79" s="10" t="str">
        <v/>
      </c>
      <c r="AR79" s="10" t="str">
        <v/>
      </c>
      <c r="AS79" s="10" t="str">
        <v/>
      </c>
      <c r="AT79" s="10" t="str">
        <v/>
      </c>
      <c r="AU79" s="11"/>
      <c r="AV79" s="11"/>
      <c r="AW79" s="2" t="s">
        <v>217</v>
      </c>
      <c r="AX79" s="10" t="e" cm="1">
        <f t="array" ref="AX79">IF(_xlfn.XLOOKUP(#REF!,Hierarki!V80:V164,Hierarki!W80:AC164,,TRUE)=0,"",_xlfn.XLOOKUP(#REF!,Hierarki!V80:V164,Hierarki!W80:AC164,,TRUE))</f>
        <v>#REF!</v>
      </c>
      <c r="AY79" s="2"/>
      <c r="AZ79" s="2"/>
      <c r="BA79" s="2"/>
      <c r="BB79" s="2"/>
      <c r="BC79" s="2"/>
      <c r="BD79" s="2"/>
      <c r="BE79" s="2"/>
      <c r="BF79" s="2"/>
      <c r="BG79" s="2"/>
    </row>
    <row r="80" spans="1:59" x14ac:dyDescent="0.25">
      <c r="A80" s="11"/>
      <c r="B80" s="10"/>
      <c r="C80" s="10"/>
      <c r="D80" s="10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0"/>
      <c r="W80" s="10" t="str" cm="1">
        <f t="array" ref="W80">IF(V80=0,"",TRANSPOSE(_xlfn._xlws.FILTER($D$4:$D$223,$C$4:$C$223=V80)))</f>
        <v/>
      </c>
      <c r="X80" s="10"/>
      <c r="Y80" s="10"/>
      <c r="Z80" s="10"/>
      <c r="AA80" s="10"/>
      <c r="AB80" s="10"/>
      <c r="AC80" s="10"/>
      <c r="AD80" s="11"/>
      <c r="AE80" s="11"/>
      <c r="AF80" s="2" t="s">
        <v>218</v>
      </c>
      <c r="AG80" s="10" t="str" cm="1">
        <f t="array" ref="AG80:AT80">IF(_xlfn.UNIQUE(_xlfn.XLOOKUP(Logbog!E91,$F$4:$F$36,$G$4:$T$36),,TRUE)=0,"",_xlfn.UNIQUE(_xlfn.XLOOKUP(Logbog!E91,$F$4:$F$36,$G$4:$T$36),,TRUE))</f>
        <v/>
      </c>
      <c r="AH80" s="10" t="str">
        <v/>
      </c>
      <c r="AI80" s="10" t="str">
        <v/>
      </c>
      <c r="AJ80" s="10" t="str">
        <v/>
      </c>
      <c r="AK80" s="10" t="str">
        <v/>
      </c>
      <c r="AL80" s="10" t="str">
        <v/>
      </c>
      <c r="AM80" s="10" t="str">
        <v/>
      </c>
      <c r="AN80" s="10" t="str">
        <v/>
      </c>
      <c r="AO80" s="10" t="str">
        <v/>
      </c>
      <c r="AP80" s="10" t="str">
        <v/>
      </c>
      <c r="AQ80" s="10" t="str">
        <v/>
      </c>
      <c r="AR80" s="10" t="str">
        <v/>
      </c>
      <c r="AS80" s="10" t="str">
        <v/>
      </c>
      <c r="AT80" s="10" t="str">
        <v/>
      </c>
      <c r="AU80" s="11"/>
      <c r="AV80" s="11"/>
      <c r="AW80" s="2" t="s">
        <v>218</v>
      </c>
      <c r="AX80" s="10" t="e" cm="1">
        <f t="array" ref="AX80">IF(_xlfn.XLOOKUP(#REF!,Hierarki!V81:V165,Hierarki!W81:AC165,,TRUE)=0,"",_xlfn.XLOOKUP(#REF!,Hierarki!V81:V165,Hierarki!W81:AC165,,TRUE))</f>
        <v>#REF!</v>
      </c>
      <c r="AY80" s="2"/>
      <c r="AZ80" s="2"/>
      <c r="BA80" s="2"/>
      <c r="BB80" s="2"/>
      <c r="BC80" s="2"/>
      <c r="BD80" s="2"/>
      <c r="BE80" s="2"/>
      <c r="BF80" s="2"/>
      <c r="BG80" s="2"/>
    </row>
    <row r="81" spans="1:59" x14ac:dyDescent="0.25">
      <c r="A81" s="11"/>
      <c r="B81" s="10"/>
      <c r="C81" s="10"/>
      <c r="D81" s="10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0"/>
      <c r="W81" s="10" t="str" cm="1">
        <f t="array" ref="W81">IF(V81=0,"",TRANSPOSE(_xlfn._xlws.FILTER($D$4:$D$223,$C$4:$C$223=V81)))</f>
        <v/>
      </c>
      <c r="X81" s="10"/>
      <c r="Y81" s="10"/>
      <c r="Z81" s="10"/>
      <c r="AA81" s="10"/>
      <c r="AB81" s="10"/>
      <c r="AC81" s="10"/>
      <c r="AD81" s="11"/>
      <c r="AE81" s="11"/>
      <c r="AF81" s="2" t="s">
        <v>219</v>
      </c>
      <c r="AG81" s="10" t="str" cm="1">
        <f t="array" ref="AG81:AT81">IF(_xlfn.UNIQUE(_xlfn.XLOOKUP(Logbog!E92,$F$4:$F$36,$G$4:$T$36),,TRUE)=0,"",_xlfn.UNIQUE(_xlfn.XLOOKUP(Logbog!E92,$F$4:$F$36,$G$4:$T$36),,TRUE))</f>
        <v/>
      </c>
      <c r="AH81" s="10" t="str">
        <v/>
      </c>
      <c r="AI81" s="10" t="str">
        <v/>
      </c>
      <c r="AJ81" s="10" t="str">
        <v/>
      </c>
      <c r="AK81" s="10" t="str">
        <v/>
      </c>
      <c r="AL81" s="10" t="str">
        <v/>
      </c>
      <c r="AM81" s="10" t="str">
        <v/>
      </c>
      <c r="AN81" s="10" t="str">
        <v/>
      </c>
      <c r="AO81" s="10" t="str">
        <v/>
      </c>
      <c r="AP81" s="10" t="str">
        <v/>
      </c>
      <c r="AQ81" s="10" t="str">
        <v/>
      </c>
      <c r="AR81" s="10" t="str">
        <v/>
      </c>
      <c r="AS81" s="10" t="str">
        <v/>
      </c>
      <c r="AT81" s="10" t="str">
        <v/>
      </c>
      <c r="AU81" s="11"/>
      <c r="AV81" s="11"/>
      <c r="AW81" s="2" t="s">
        <v>219</v>
      </c>
      <c r="AX81" s="10" t="e" cm="1">
        <f t="array" ref="AX81">IF(_xlfn.XLOOKUP(#REF!,Hierarki!V82:V166,Hierarki!W82:AC166,,TRUE)=0,"",_xlfn.XLOOKUP(#REF!,Hierarki!V82:V166,Hierarki!W82:AC166,,TRUE))</f>
        <v>#REF!</v>
      </c>
      <c r="AY81" s="2"/>
      <c r="AZ81" s="2"/>
      <c r="BA81" s="2"/>
      <c r="BB81" s="2"/>
      <c r="BC81" s="2"/>
      <c r="BD81" s="2"/>
      <c r="BE81" s="2"/>
      <c r="BF81" s="2"/>
      <c r="BG81" s="2"/>
    </row>
    <row r="82" spans="1:59" x14ac:dyDescent="0.25">
      <c r="A82" s="11"/>
      <c r="B82" s="10"/>
      <c r="C82" s="10"/>
      <c r="D82" s="10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0"/>
      <c r="W82" s="10" t="str" cm="1">
        <f t="array" ref="W82">IF(V82=0,"",TRANSPOSE(_xlfn._xlws.FILTER($D$4:$D$223,$C$4:$C$223=V82)))</f>
        <v/>
      </c>
      <c r="X82" s="10"/>
      <c r="Y82" s="10"/>
      <c r="Z82" s="10"/>
      <c r="AA82" s="10"/>
      <c r="AB82" s="10"/>
      <c r="AC82" s="10"/>
      <c r="AD82" s="11"/>
      <c r="AE82" s="11"/>
      <c r="AF82" s="2" t="s">
        <v>220</v>
      </c>
      <c r="AG82" s="10" t="str" cm="1">
        <f t="array" ref="AG82:AT82">IF(_xlfn.UNIQUE(_xlfn.XLOOKUP(Logbog!E93,$F$4:$F$36,$G$4:$T$36),,TRUE)=0,"",_xlfn.UNIQUE(_xlfn.XLOOKUP(Logbog!E93,$F$4:$F$36,$G$4:$T$36),,TRUE))</f>
        <v/>
      </c>
      <c r="AH82" s="10" t="str">
        <v/>
      </c>
      <c r="AI82" s="10" t="str">
        <v/>
      </c>
      <c r="AJ82" s="10" t="str">
        <v/>
      </c>
      <c r="AK82" s="10" t="str">
        <v/>
      </c>
      <c r="AL82" s="10" t="str">
        <v/>
      </c>
      <c r="AM82" s="10" t="str">
        <v/>
      </c>
      <c r="AN82" s="10" t="str">
        <v/>
      </c>
      <c r="AO82" s="10" t="str">
        <v/>
      </c>
      <c r="AP82" s="10" t="str">
        <v/>
      </c>
      <c r="AQ82" s="10" t="str">
        <v/>
      </c>
      <c r="AR82" s="10" t="str">
        <v/>
      </c>
      <c r="AS82" s="10" t="str">
        <v/>
      </c>
      <c r="AT82" s="10" t="str">
        <v/>
      </c>
      <c r="AU82" s="11"/>
      <c r="AV82" s="11"/>
      <c r="AW82" s="2" t="s">
        <v>220</v>
      </c>
      <c r="AX82" s="10" t="e" cm="1">
        <f t="array" ref="AX82">IF(_xlfn.XLOOKUP(#REF!,Hierarki!V83:V167,Hierarki!W83:AC167,,TRUE)=0,"",_xlfn.XLOOKUP(#REF!,Hierarki!V83:V167,Hierarki!W83:AC167,,TRUE))</f>
        <v>#REF!</v>
      </c>
      <c r="AY82" s="2"/>
      <c r="AZ82" s="2"/>
      <c r="BA82" s="2"/>
      <c r="BB82" s="2"/>
      <c r="BC82" s="2"/>
      <c r="BD82" s="2"/>
      <c r="BE82" s="2"/>
      <c r="BF82" s="2"/>
      <c r="BG82" s="2"/>
    </row>
    <row r="83" spans="1:59" x14ac:dyDescent="0.25">
      <c r="A83" s="11"/>
      <c r="B83" s="10"/>
      <c r="C83" s="10"/>
      <c r="D83" s="10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0"/>
      <c r="W83" s="10" t="str" cm="1">
        <f t="array" ref="W83">IF(V83=0,"",TRANSPOSE(_xlfn._xlws.FILTER($D$4:$D$223,$C$4:$C$223=V83)))</f>
        <v/>
      </c>
      <c r="X83" s="10"/>
      <c r="Y83" s="10"/>
      <c r="Z83" s="10"/>
      <c r="AA83" s="10"/>
      <c r="AB83" s="10"/>
      <c r="AC83" s="10"/>
      <c r="AD83" s="11"/>
      <c r="AE83" s="11"/>
      <c r="AF83" s="2" t="s">
        <v>221</v>
      </c>
      <c r="AG83" s="10" t="str" cm="1">
        <f t="array" ref="AG83:AT83">IF(_xlfn.UNIQUE(_xlfn.XLOOKUP(Logbog!E94,$F$4:$F$36,$G$4:$T$36),,TRUE)=0,"",_xlfn.UNIQUE(_xlfn.XLOOKUP(Logbog!E94,$F$4:$F$36,$G$4:$T$36),,TRUE))</f>
        <v/>
      </c>
      <c r="AH83" s="10" t="str">
        <v/>
      </c>
      <c r="AI83" s="10" t="str">
        <v/>
      </c>
      <c r="AJ83" s="10" t="str">
        <v/>
      </c>
      <c r="AK83" s="10" t="str">
        <v/>
      </c>
      <c r="AL83" s="10" t="str">
        <v/>
      </c>
      <c r="AM83" s="10" t="str">
        <v/>
      </c>
      <c r="AN83" s="10" t="str">
        <v/>
      </c>
      <c r="AO83" s="10" t="str">
        <v/>
      </c>
      <c r="AP83" s="10" t="str">
        <v/>
      </c>
      <c r="AQ83" s="10" t="str">
        <v/>
      </c>
      <c r="AR83" s="10" t="str">
        <v/>
      </c>
      <c r="AS83" s="10" t="str">
        <v/>
      </c>
      <c r="AT83" s="10" t="str">
        <v/>
      </c>
      <c r="AU83" s="11"/>
      <c r="AV83" s="11"/>
      <c r="AW83" s="2" t="s">
        <v>221</v>
      </c>
      <c r="AX83" s="10" t="e" cm="1">
        <f t="array" ref="AX83">IF(_xlfn.XLOOKUP(#REF!,Hierarki!V84:V168,Hierarki!W84:AC168,,TRUE)=0,"",_xlfn.XLOOKUP(#REF!,Hierarki!V84:V168,Hierarki!W84:AC168,,TRUE))</f>
        <v>#REF!</v>
      </c>
      <c r="AY83" s="2"/>
      <c r="AZ83" s="2"/>
      <c r="BA83" s="2"/>
      <c r="BB83" s="2"/>
      <c r="BC83" s="2"/>
      <c r="BD83" s="2"/>
      <c r="BE83" s="2"/>
      <c r="BF83" s="2"/>
      <c r="BG83" s="2"/>
    </row>
    <row r="84" spans="1:59" x14ac:dyDescent="0.25">
      <c r="A84" s="11"/>
      <c r="B84" s="10"/>
      <c r="C84" s="10"/>
      <c r="D84" s="10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0"/>
      <c r="W84" s="10" t="str" cm="1">
        <f t="array" ref="W84">IF(V84=0,"",TRANSPOSE(_xlfn._xlws.FILTER($D$4:$D$223,$C$4:$C$223=V84)))</f>
        <v/>
      </c>
      <c r="X84" s="10"/>
      <c r="Y84" s="10"/>
      <c r="Z84" s="10"/>
      <c r="AA84" s="10"/>
      <c r="AB84" s="10"/>
      <c r="AC84" s="10"/>
      <c r="AD84" s="11"/>
      <c r="AE84" s="11"/>
      <c r="AF84" s="2" t="s">
        <v>222</v>
      </c>
      <c r="AG84" s="10" t="str" cm="1">
        <f t="array" ref="AG84:AT84">IF(_xlfn.UNIQUE(_xlfn.XLOOKUP(Logbog!E95,$F$4:$F$36,$G$4:$T$36),,TRUE)=0,"",_xlfn.UNIQUE(_xlfn.XLOOKUP(Logbog!E95,$F$4:$F$36,$G$4:$T$36),,TRUE))</f>
        <v/>
      </c>
      <c r="AH84" s="10" t="str">
        <v/>
      </c>
      <c r="AI84" s="10" t="str">
        <v/>
      </c>
      <c r="AJ84" s="10" t="str">
        <v/>
      </c>
      <c r="AK84" s="10" t="str">
        <v/>
      </c>
      <c r="AL84" s="10" t="str">
        <v/>
      </c>
      <c r="AM84" s="10" t="str">
        <v/>
      </c>
      <c r="AN84" s="10" t="str">
        <v/>
      </c>
      <c r="AO84" s="10" t="str">
        <v/>
      </c>
      <c r="AP84" s="10" t="str">
        <v/>
      </c>
      <c r="AQ84" s="10" t="str">
        <v/>
      </c>
      <c r="AR84" s="10" t="str">
        <v/>
      </c>
      <c r="AS84" s="10" t="str">
        <v/>
      </c>
      <c r="AT84" s="10" t="str">
        <v/>
      </c>
      <c r="AU84" s="11"/>
      <c r="AV84" s="11"/>
      <c r="AW84" s="2" t="s">
        <v>222</v>
      </c>
      <c r="AX84" s="10" t="e" cm="1">
        <f t="array" ref="AX84">IF(_xlfn.XLOOKUP(#REF!,Hierarki!V85:V169,Hierarki!W85:AC169,,TRUE)=0,"",_xlfn.XLOOKUP(#REF!,Hierarki!V85:V169,Hierarki!W85:AC169,,TRUE))</f>
        <v>#REF!</v>
      </c>
      <c r="AY84" s="2"/>
      <c r="AZ84" s="2"/>
      <c r="BA84" s="2"/>
      <c r="BB84" s="2"/>
      <c r="BC84" s="2"/>
      <c r="BD84" s="2"/>
      <c r="BE84" s="2"/>
      <c r="BF84" s="2"/>
      <c r="BG84" s="2"/>
    </row>
    <row r="85" spans="1:59" x14ac:dyDescent="0.25">
      <c r="A85" s="11"/>
      <c r="B85" s="10"/>
      <c r="C85" s="10"/>
      <c r="D85" s="10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0"/>
      <c r="W85" s="10" t="str" cm="1">
        <f t="array" ref="W85">IF(V85=0,"",TRANSPOSE(_xlfn._xlws.FILTER($D$4:$D$223,$C$4:$C$223=V85)))</f>
        <v/>
      </c>
      <c r="X85" s="10"/>
      <c r="Y85" s="10"/>
      <c r="Z85" s="10"/>
      <c r="AA85" s="10"/>
      <c r="AB85" s="10"/>
      <c r="AC85" s="10"/>
      <c r="AD85" s="11"/>
      <c r="AE85" s="11"/>
      <c r="AF85" s="2" t="s">
        <v>223</v>
      </c>
      <c r="AG85" s="10" t="str" cm="1">
        <f t="array" ref="AG85:AT85">IF(_xlfn.UNIQUE(_xlfn.XLOOKUP(Logbog!E96,$F$4:$F$36,$G$4:$T$36),,TRUE)=0,"",_xlfn.UNIQUE(_xlfn.XLOOKUP(Logbog!E96,$F$4:$F$36,$G$4:$T$36),,TRUE))</f>
        <v/>
      </c>
      <c r="AH85" s="10" t="str">
        <v/>
      </c>
      <c r="AI85" s="10" t="str">
        <v/>
      </c>
      <c r="AJ85" s="10" t="str">
        <v/>
      </c>
      <c r="AK85" s="10" t="str">
        <v/>
      </c>
      <c r="AL85" s="10" t="str">
        <v/>
      </c>
      <c r="AM85" s="10" t="str">
        <v/>
      </c>
      <c r="AN85" s="10" t="str">
        <v/>
      </c>
      <c r="AO85" s="10" t="str">
        <v/>
      </c>
      <c r="AP85" s="10" t="str">
        <v/>
      </c>
      <c r="AQ85" s="10" t="str">
        <v/>
      </c>
      <c r="AR85" s="10" t="str">
        <v/>
      </c>
      <c r="AS85" s="10" t="str">
        <v/>
      </c>
      <c r="AT85" s="10" t="str">
        <v/>
      </c>
      <c r="AU85" s="11"/>
      <c r="AV85" s="11"/>
      <c r="AW85" s="2" t="s">
        <v>223</v>
      </c>
      <c r="AX85" s="10" t="e" cm="1">
        <f t="array" ref="AX85">IF(_xlfn.XLOOKUP(#REF!,Hierarki!V86:V170,Hierarki!W86:AC170,,TRUE)=0,"",_xlfn.XLOOKUP(#REF!,Hierarki!V86:V170,Hierarki!W86:AC170,,TRUE))</f>
        <v>#REF!</v>
      </c>
      <c r="AY85" s="2"/>
      <c r="AZ85" s="2"/>
      <c r="BA85" s="2"/>
      <c r="BB85" s="2"/>
      <c r="BC85" s="2"/>
      <c r="BD85" s="2"/>
      <c r="BE85" s="2"/>
      <c r="BF85" s="2"/>
      <c r="BG85" s="2"/>
    </row>
    <row r="86" spans="1:59" x14ac:dyDescent="0.25">
      <c r="A86" s="11"/>
      <c r="B86" s="10"/>
      <c r="C86" s="10"/>
      <c r="D86" s="10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0"/>
      <c r="W86" s="10" t="str" cm="1">
        <f t="array" ref="W86">IF(V86=0,"",TRANSPOSE(_xlfn._xlws.FILTER($D$4:$D$223,$C$4:$C$223=V86)))</f>
        <v/>
      </c>
      <c r="X86" s="10"/>
      <c r="Y86" s="10"/>
      <c r="Z86" s="10"/>
      <c r="AA86" s="10"/>
      <c r="AB86" s="10"/>
      <c r="AC86" s="10"/>
      <c r="AD86" s="11"/>
      <c r="AE86" s="11"/>
      <c r="AF86" s="2" t="s">
        <v>224</v>
      </c>
      <c r="AG86" s="10" t="str" cm="1">
        <f t="array" ref="AG86:AT86">IF(_xlfn.UNIQUE(_xlfn.XLOOKUP(Logbog!E97,$F$4:$F$36,$G$4:$T$36),,TRUE)=0,"",_xlfn.UNIQUE(_xlfn.XLOOKUP(Logbog!E97,$F$4:$F$36,$G$4:$T$36),,TRUE))</f>
        <v/>
      </c>
      <c r="AH86" s="10" t="str">
        <v/>
      </c>
      <c r="AI86" s="10" t="str">
        <v/>
      </c>
      <c r="AJ86" s="10" t="str">
        <v/>
      </c>
      <c r="AK86" s="10" t="str">
        <v/>
      </c>
      <c r="AL86" s="10" t="str">
        <v/>
      </c>
      <c r="AM86" s="10" t="str">
        <v/>
      </c>
      <c r="AN86" s="10" t="str">
        <v/>
      </c>
      <c r="AO86" s="10" t="str">
        <v/>
      </c>
      <c r="AP86" s="10" t="str">
        <v/>
      </c>
      <c r="AQ86" s="10" t="str">
        <v/>
      </c>
      <c r="AR86" s="10" t="str">
        <v/>
      </c>
      <c r="AS86" s="10" t="str">
        <v/>
      </c>
      <c r="AT86" s="10" t="str">
        <v/>
      </c>
      <c r="AU86" s="11"/>
      <c r="AV86" s="11"/>
      <c r="AW86" s="2" t="s">
        <v>224</v>
      </c>
      <c r="AX86" s="10" t="e" cm="1">
        <f t="array" ref="AX86">IF(_xlfn.XLOOKUP(#REF!,Hierarki!V87:V171,Hierarki!W87:AC171,,TRUE)=0,"",_xlfn.XLOOKUP(#REF!,Hierarki!V87:V171,Hierarki!W87:AC171,,TRUE))</f>
        <v>#REF!</v>
      </c>
      <c r="AY86" s="2"/>
      <c r="AZ86" s="2"/>
      <c r="BA86" s="2"/>
      <c r="BB86" s="2"/>
      <c r="BC86" s="2"/>
      <c r="BD86" s="2"/>
      <c r="BE86" s="2"/>
      <c r="BF86" s="2"/>
      <c r="BG86" s="2"/>
    </row>
    <row r="87" spans="1:59" x14ac:dyDescent="0.25">
      <c r="A87" s="11"/>
      <c r="B87" s="10"/>
      <c r="C87" s="10"/>
      <c r="D87" s="10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0"/>
      <c r="W87" s="10" t="str" cm="1">
        <f t="array" ref="W87">IF(V87=0,"",TRANSPOSE(_xlfn._xlws.FILTER($D$4:$D$223,$C$4:$C$223=V87)))</f>
        <v/>
      </c>
      <c r="X87" s="10"/>
      <c r="Y87" s="10"/>
      <c r="Z87" s="10"/>
      <c r="AA87" s="10"/>
      <c r="AB87" s="10"/>
      <c r="AC87" s="10"/>
      <c r="AD87" s="11"/>
      <c r="AE87" s="11"/>
      <c r="AF87" s="2" t="s">
        <v>225</v>
      </c>
      <c r="AG87" s="10" t="str" cm="1">
        <f t="array" ref="AG87:AT87">IF(_xlfn.UNIQUE(_xlfn.XLOOKUP(Logbog!E98,$F$4:$F$36,$G$4:$T$36),,TRUE)=0,"",_xlfn.UNIQUE(_xlfn.XLOOKUP(Logbog!E98,$F$4:$F$36,$G$4:$T$36),,TRUE))</f>
        <v/>
      </c>
      <c r="AH87" s="10" t="str">
        <v/>
      </c>
      <c r="AI87" s="10" t="str">
        <v/>
      </c>
      <c r="AJ87" s="10" t="str">
        <v/>
      </c>
      <c r="AK87" s="10" t="str">
        <v/>
      </c>
      <c r="AL87" s="10" t="str">
        <v/>
      </c>
      <c r="AM87" s="10" t="str">
        <v/>
      </c>
      <c r="AN87" s="10" t="str">
        <v/>
      </c>
      <c r="AO87" s="10" t="str">
        <v/>
      </c>
      <c r="AP87" s="10" t="str">
        <v/>
      </c>
      <c r="AQ87" s="10" t="str">
        <v/>
      </c>
      <c r="AR87" s="10" t="str">
        <v/>
      </c>
      <c r="AS87" s="10" t="str">
        <v/>
      </c>
      <c r="AT87" s="10" t="str">
        <v/>
      </c>
      <c r="AU87" s="11"/>
      <c r="AV87" s="11"/>
      <c r="AW87" s="2" t="s">
        <v>225</v>
      </c>
      <c r="AX87" s="10" t="e" cm="1">
        <f t="array" ref="AX87">IF(_xlfn.XLOOKUP(#REF!,Hierarki!V88:V172,Hierarki!W88:AC172,,TRUE)=0,"",_xlfn.XLOOKUP(#REF!,Hierarki!V88:V172,Hierarki!W88:AC172,,TRUE))</f>
        <v>#REF!</v>
      </c>
      <c r="AY87" s="2"/>
      <c r="AZ87" s="2"/>
      <c r="BA87" s="2"/>
      <c r="BB87" s="2"/>
      <c r="BC87" s="2"/>
      <c r="BD87" s="2"/>
      <c r="BE87" s="2"/>
      <c r="BF87" s="2"/>
      <c r="BG87" s="2"/>
    </row>
    <row r="88" spans="1:59" x14ac:dyDescent="0.25">
      <c r="A88" s="11"/>
      <c r="B88" s="10"/>
      <c r="C88" s="10"/>
      <c r="D88" s="10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0"/>
      <c r="W88" s="10" t="str" cm="1">
        <f t="array" ref="W88">IF(V88=0,"",TRANSPOSE(_xlfn._xlws.FILTER($D$4:$D$223,$C$4:$C$223=V88)))</f>
        <v/>
      </c>
      <c r="X88" s="10"/>
      <c r="Y88" s="10"/>
      <c r="Z88" s="10"/>
      <c r="AA88" s="10"/>
      <c r="AB88" s="10"/>
      <c r="AC88" s="10"/>
      <c r="AD88" s="11"/>
      <c r="AE88" s="11"/>
      <c r="AF88" s="2" t="s">
        <v>226</v>
      </c>
      <c r="AG88" s="10" t="str" cm="1">
        <f t="array" ref="AG88:AT88">IF(_xlfn.UNIQUE(_xlfn.XLOOKUP(Logbog!E99,$F$4:$F$36,$G$4:$T$36),,TRUE)=0,"",_xlfn.UNIQUE(_xlfn.XLOOKUP(Logbog!E99,$F$4:$F$36,$G$4:$T$36),,TRUE))</f>
        <v/>
      </c>
      <c r="AH88" s="10" t="str">
        <v/>
      </c>
      <c r="AI88" s="10" t="str">
        <v/>
      </c>
      <c r="AJ88" s="10" t="str">
        <v/>
      </c>
      <c r="AK88" s="10" t="str">
        <v/>
      </c>
      <c r="AL88" s="10" t="str">
        <v/>
      </c>
      <c r="AM88" s="10" t="str">
        <v/>
      </c>
      <c r="AN88" s="10" t="str">
        <v/>
      </c>
      <c r="AO88" s="10" t="str">
        <v/>
      </c>
      <c r="AP88" s="10" t="str">
        <v/>
      </c>
      <c r="AQ88" s="10" t="str">
        <v/>
      </c>
      <c r="AR88" s="10" t="str">
        <v/>
      </c>
      <c r="AS88" s="10" t="str">
        <v/>
      </c>
      <c r="AT88" s="10" t="str">
        <v/>
      </c>
      <c r="AU88" s="11"/>
      <c r="AV88" s="11"/>
      <c r="AW88" s="2" t="s">
        <v>226</v>
      </c>
      <c r="AX88" s="10" t="e" cm="1">
        <f t="array" ref="AX88">IF(_xlfn.XLOOKUP(#REF!,Hierarki!V89:V173,Hierarki!W89:AC173,,TRUE)=0,"",_xlfn.XLOOKUP(#REF!,Hierarki!V89:V173,Hierarki!W89:AC173,,TRUE))</f>
        <v>#REF!</v>
      </c>
      <c r="AY88" s="2"/>
      <c r="AZ88" s="2"/>
      <c r="BA88" s="2"/>
      <c r="BB88" s="2"/>
      <c r="BC88" s="2"/>
      <c r="BD88" s="2"/>
      <c r="BE88" s="2"/>
      <c r="BF88" s="2"/>
      <c r="BG88" s="2"/>
    </row>
    <row r="89" spans="1:59" x14ac:dyDescent="0.25">
      <c r="A89" s="11"/>
      <c r="B89" s="10"/>
      <c r="C89" s="10"/>
      <c r="D89" s="10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2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</row>
    <row r="90" spans="1:59" x14ac:dyDescent="0.25">
      <c r="A90" s="11"/>
      <c r="B90" s="10"/>
      <c r="C90" s="10"/>
      <c r="D90" s="10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2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</row>
    <row r="91" spans="1:59" x14ac:dyDescent="0.25">
      <c r="A91" s="11"/>
      <c r="B91" s="10"/>
      <c r="C91" s="10"/>
      <c r="D91" s="10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2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</row>
    <row r="92" spans="1:59" x14ac:dyDescent="0.25">
      <c r="A92" s="11"/>
      <c r="B92" s="10"/>
      <c r="C92" s="10"/>
      <c r="D92" s="10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2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</row>
    <row r="93" spans="1:59" x14ac:dyDescent="0.25">
      <c r="A93" s="11"/>
      <c r="B93" s="10"/>
      <c r="C93" s="10"/>
      <c r="D93" s="12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2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</row>
    <row r="94" spans="1:59" x14ac:dyDescent="0.25">
      <c r="A94" s="11"/>
      <c r="B94" s="10"/>
      <c r="C94" s="10"/>
      <c r="D94" s="10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2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</row>
    <row r="95" spans="1:59" x14ac:dyDescent="0.25">
      <c r="A95" s="11"/>
      <c r="B95" s="10"/>
      <c r="C95" s="10"/>
      <c r="D95" s="10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</row>
    <row r="96" spans="1:59" x14ac:dyDescent="0.25">
      <c r="A96" s="11"/>
      <c r="B96" s="10"/>
      <c r="C96" s="10"/>
      <c r="D96" s="10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</row>
    <row r="97" spans="1:50" x14ac:dyDescent="0.25">
      <c r="A97" s="11"/>
      <c r="B97" s="10"/>
      <c r="C97" s="10"/>
      <c r="D97" s="10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</row>
    <row r="98" spans="1:50" x14ac:dyDescent="0.25">
      <c r="A98" s="11"/>
      <c r="B98" s="10"/>
      <c r="C98" s="10"/>
      <c r="D98" s="10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</row>
    <row r="99" spans="1:50" x14ac:dyDescent="0.25">
      <c r="A99" s="11"/>
      <c r="B99" s="10"/>
      <c r="C99" s="10"/>
      <c r="D99" s="10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</row>
    <row r="100" spans="1:50" x14ac:dyDescent="0.25">
      <c r="A100" s="11"/>
      <c r="B100" s="10"/>
      <c r="C100" s="10"/>
      <c r="D100" s="10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</row>
    <row r="101" spans="1:50" x14ac:dyDescent="0.25">
      <c r="A101" s="11"/>
      <c r="B101" s="10"/>
      <c r="C101" s="10"/>
      <c r="D101" s="10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</row>
    <row r="102" spans="1:50" x14ac:dyDescent="0.25">
      <c r="A102" s="11"/>
      <c r="B102" s="10"/>
      <c r="C102" s="10"/>
      <c r="D102" s="10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</row>
    <row r="103" spans="1:50" x14ac:dyDescent="0.25">
      <c r="A103" s="11"/>
      <c r="B103" s="10"/>
      <c r="C103" s="10"/>
      <c r="D103" s="10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</row>
    <row r="104" spans="1:50" x14ac:dyDescent="0.25">
      <c r="A104" s="11"/>
      <c r="B104" s="10"/>
      <c r="C104" s="10"/>
      <c r="D104" s="10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</row>
    <row r="105" spans="1:50" x14ac:dyDescent="0.25">
      <c r="A105" s="11"/>
      <c r="B105" s="10"/>
      <c r="C105" s="10"/>
      <c r="D105" s="12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</row>
    <row r="106" spans="1:50" x14ac:dyDescent="0.25">
      <c r="A106" s="11"/>
      <c r="B106" s="10"/>
      <c r="C106" s="10"/>
      <c r="D106" s="13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</row>
    <row r="107" spans="1:50" x14ac:dyDescent="0.25">
      <c r="A107" s="11"/>
      <c r="B107" s="10"/>
      <c r="C107" s="10"/>
      <c r="D107" s="12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</row>
    <row r="108" spans="1:50" x14ac:dyDescent="0.25">
      <c r="A108" s="11"/>
      <c r="B108" s="10"/>
      <c r="C108" s="10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</row>
    <row r="109" spans="1:50" x14ac:dyDescent="0.25">
      <c r="A109" s="11"/>
      <c r="B109" s="10"/>
      <c r="C109" s="10"/>
      <c r="D109" s="13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</row>
    <row r="110" spans="1:50" x14ac:dyDescent="0.25">
      <c r="A110" s="11"/>
      <c r="B110" s="10"/>
      <c r="C110" s="10"/>
      <c r="D110" s="12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</row>
    <row r="111" spans="1:50" x14ac:dyDescent="0.25">
      <c r="A111" s="11"/>
      <c r="B111" s="10"/>
      <c r="C111" s="10"/>
      <c r="D111" s="12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</row>
    <row r="112" spans="1:50" x14ac:dyDescent="0.25">
      <c r="A112" s="11"/>
      <c r="B112" s="10"/>
      <c r="C112" s="10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x14ac:dyDescent="0.25">
      <c r="A113" s="11"/>
      <c r="B113" s="10"/>
      <c r="C113" s="10"/>
      <c r="D113" s="12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x14ac:dyDescent="0.25">
      <c r="A114" s="11"/>
      <c r="B114" s="10"/>
      <c r="C114" s="10"/>
      <c r="D114" s="12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x14ac:dyDescent="0.25">
      <c r="A115" s="11"/>
      <c r="B115" s="10"/>
      <c r="C115" s="10"/>
      <c r="D115" s="12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x14ac:dyDescent="0.25">
      <c r="A116" s="11"/>
      <c r="B116" s="10"/>
      <c r="C116" s="10"/>
      <c r="D116" s="12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x14ac:dyDescent="0.25">
      <c r="A117" s="11"/>
      <c r="B117" s="10"/>
      <c r="C117" s="10"/>
      <c r="D117" s="12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x14ac:dyDescent="0.25">
      <c r="A118" s="11"/>
      <c r="B118" s="10"/>
      <c r="C118" s="10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x14ac:dyDescent="0.25">
      <c r="A119" s="11"/>
      <c r="B119" s="10"/>
      <c r="C119" s="10"/>
      <c r="D119" s="12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</row>
    <row r="120" spans="1:50" x14ac:dyDescent="0.25">
      <c r="A120" s="11"/>
      <c r="B120" s="10"/>
      <c r="C120" s="10"/>
      <c r="D120" s="12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</row>
    <row r="121" spans="1:50" x14ac:dyDescent="0.25">
      <c r="A121" s="11"/>
      <c r="B121" s="10"/>
      <c r="C121" s="10"/>
      <c r="D121" s="12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</row>
    <row r="122" spans="1:50" x14ac:dyDescent="0.25">
      <c r="A122" s="11"/>
      <c r="B122" s="10"/>
      <c r="C122" s="10"/>
      <c r="D122" s="12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</row>
    <row r="123" spans="1:50" x14ac:dyDescent="0.25">
      <c r="A123" s="11"/>
      <c r="B123" s="10"/>
      <c r="C123" s="10"/>
      <c r="D123" s="12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</row>
    <row r="124" spans="1:50" x14ac:dyDescent="0.25">
      <c r="A124" s="11"/>
      <c r="B124" s="10"/>
      <c r="C124" s="10"/>
      <c r="D124" s="12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</row>
    <row r="125" spans="1:50" x14ac:dyDescent="0.25">
      <c r="A125" s="11"/>
      <c r="B125" s="10"/>
      <c r="C125" s="10"/>
      <c r="D125" s="12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</row>
    <row r="126" spans="1:50" x14ac:dyDescent="0.25">
      <c r="A126" s="11"/>
      <c r="B126" s="10"/>
      <c r="C126" s="10"/>
      <c r="D126" s="12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</row>
    <row r="127" spans="1:50" x14ac:dyDescent="0.25">
      <c r="A127" s="11"/>
      <c r="B127" s="10"/>
      <c r="C127" s="10"/>
      <c r="D127" s="12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</row>
    <row r="128" spans="1:50" x14ac:dyDescent="0.25">
      <c r="A128" s="11"/>
      <c r="B128" s="10"/>
      <c r="C128" s="10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</row>
    <row r="129" spans="1:50" x14ac:dyDescent="0.25">
      <c r="A129" s="11"/>
      <c r="B129" s="10"/>
      <c r="C129" s="10"/>
      <c r="D129" s="12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</row>
    <row r="130" spans="1:50" x14ac:dyDescent="0.25">
      <c r="A130" s="11"/>
      <c r="B130" s="10"/>
      <c r="C130" s="10"/>
      <c r="D130" s="12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</row>
    <row r="131" spans="1:50" x14ac:dyDescent="0.25">
      <c r="A131" s="11"/>
      <c r="B131" s="10"/>
      <c r="C131" s="10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</row>
    <row r="132" spans="1:50" x14ac:dyDescent="0.25">
      <c r="A132" s="11"/>
      <c r="B132" s="10"/>
      <c r="C132" s="10"/>
      <c r="D132" s="12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</row>
    <row r="133" spans="1:50" x14ac:dyDescent="0.25">
      <c r="A133" s="11"/>
      <c r="B133" s="10"/>
      <c r="C133" s="10"/>
      <c r="D133" s="12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</row>
    <row r="134" spans="1:50" x14ac:dyDescent="0.25">
      <c r="A134" s="11"/>
      <c r="B134" s="10"/>
      <c r="C134" s="10"/>
      <c r="D134" s="12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</row>
    <row r="135" spans="1:50" x14ac:dyDescent="0.25">
      <c r="A135" s="11"/>
      <c r="B135" s="10"/>
      <c r="C135" s="10"/>
      <c r="D135" s="12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</row>
    <row r="136" spans="1:50" x14ac:dyDescent="0.25">
      <c r="A136" s="11"/>
      <c r="B136" s="10"/>
      <c r="C136" s="10"/>
      <c r="D136" s="12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</row>
    <row r="137" spans="1:50" x14ac:dyDescent="0.25">
      <c r="A137" s="11"/>
      <c r="B137" s="10"/>
      <c r="C137" s="10"/>
      <c r="D137" s="12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</row>
    <row r="138" spans="1:50" x14ac:dyDescent="0.25">
      <c r="A138" s="11"/>
      <c r="B138" s="10"/>
      <c r="C138" s="10"/>
      <c r="D138" s="12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</row>
    <row r="139" spans="1:50" x14ac:dyDescent="0.25">
      <c r="A139" s="11"/>
      <c r="B139" s="10"/>
      <c r="C139" s="10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</row>
    <row r="140" spans="1:50" x14ac:dyDescent="0.25">
      <c r="A140" s="11"/>
      <c r="B140" s="10"/>
      <c r="C140" s="10"/>
      <c r="D140" s="12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</row>
    <row r="141" spans="1:50" x14ac:dyDescent="0.25">
      <c r="A141" s="11"/>
      <c r="B141" s="10"/>
      <c r="C141" s="10"/>
      <c r="D141" s="12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</row>
    <row r="142" spans="1:50" x14ac:dyDescent="0.25">
      <c r="A142" s="11"/>
      <c r="B142" s="10"/>
      <c r="C142" s="10"/>
      <c r="D142" s="12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</row>
    <row r="143" spans="1:50" x14ac:dyDescent="0.25">
      <c r="A143" s="11"/>
      <c r="B143" s="10"/>
      <c r="C143" s="10"/>
      <c r="D143" s="12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</row>
    <row r="144" spans="1:50" x14ac:dyDescent="0.25">
      <c r="A144" s="11"/>
      <c r="B144" s="10"/>
      <c r="C144" s="10"/>
      <c r="D144" s="12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</row>
    <row r="145" spans="1:50" x14ac:dyDescent="0.25">
      <c r="A145" s="11"/>
      <c r="B145" s="10"/>
      <c r="C145" s="10"/>
      <c r="D145" s="12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</row>
    <row r="146" spans="1:50" x14ac:dyDescent="0.25">
      <c r="A146" s="11"/>
      <c r="B146" s="10"/>
      <c r="C146" s="10"/>
      <c r="D146" s="12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</row>
    <row r="147" spans="1:50" x14ac:dyDescent="0.25">
      <c r="A147" s="11"/>
      <c r="B147" s="10"/>
      <c r="C147" s="10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</row>
    <row r="148" spans="1:50" x14ac:dyDescent="0.25">
      <c r="A148" s="11"/>
      <c r="B148" s="10"/>
      <c r="C148" s="10"/>
      <c r="D148" s="12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</row>
    <row r="149" spans="1:50" x14ac:dyDescent="0.25">
      <c r="A149" s="11"/>
      <c r="B149" s="10"/>
      <c r="C149" s="10"/>
      <c r="D149" s="12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</row>
    <row r="150" spans="1:50" x14ac:dyDescent="0.25">
      <c r="A150" s="11"/>
      <c r="B150" s="10"/>
      <c r="C150" s="10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</row>
    <row r="151" spans="1:50" x14ac:dyDescent="0.25">
      <c r="A151" s="11"/>
      <c r="B151" s="10"/>
      <c r="C151" s="10"/>
      <c r="D151" s="12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</row>
    <row r="152" spans="1:50" x14ac:dyDescent="0.25">
      <c r="A152" s="11"/>
      <c r="B152" s="10"/>
      <c r="C152" s="10"/>
      <c r="D152" s="12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</row>
    <row r="153" spans="1:50" x14ac:dyDescent="0.25">
      <c r="A153" s="11"/>
      <c r="B153" s="10"/>
      <c r="C153" s="10"/>
      <c r="D153" s="12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</row>
    <row r="154" spans="1:50" x14ac:dyDescent="0.25">
      <c r="A154" s="11"/>
      <c r="B154" s="10"/>
      <c r="C154" s="10"/>
      <c r="D154" s="10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</row>
    <row r="155" spans="1:50" x14ac:dyDescent="0.25">
      <c r="A155" s="11"/>
      <c r="B155" s="10"/>
      <c r="C155" s="10"/>
      <c r="D155" s="10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</row>
    <row r="156" spans="1:50" x14ac:dyDescent="0.25">
      <c r="A156" s="11"/>
      <c r="B156" s="10"/>
      <c r="C156" s="10"/>
      <c r="D156" s="10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</row>
    <row r="157" spans="1:50" x14ac:dyDescent="0.25">
      <c r="A157" s="11"/>
      <c r="B157" s="10"/>
      <c r="C157" s="10"/>
      <c r="D157" s="10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</row>
    <row r="158" spans="1:50" x14ac:dyDescent="0.25">
      <c r="A158" s="11"/>
      <c r="B158" s="10"/>
      <c r="C158" s="10"/>
      <c r="D158" s="10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</row>
    <row r="159" spans="1:50" x14ac:dyDescent="0.25">
      <c r="A159" s="11"/>
      <c r="B159" s="10"/>
      <c r="C159" s="10"/>
      <c r="D159" s="10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</row>
    <row r="160" spans="1:50" x14ac:dyDescent="0.25">
      <c r="A160" s="11"/>
      <c r="B160" s="10"/>
      <c r="C160" s="10"/>
      <c r="D160" s="10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</row>
    <row r="161" spans="1:50" x14ac:dyDescent="0.25">
      <c r="A161" s="11"/>
      <c r="B161" s="10"/>
      <c r="C161" s="10"/>
      <c r="D161" s="10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</row>
    <row r="162" spans="1:50" x14ac:dyDescent="0.25">
      <c r="A162" s="11"/>
      <c r="B162" s="10"/>
      <c r="C162" s="10"/>
      <c r="D162" s="10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</row>
    <row r="163" spans="1:50" x14ac:dyDescent="0.25">
      <c r="A163" s="11"/>
      <c r="B163" s="10"/>
      <c r="C163" s="10"/>
      <c r="D163" s="10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</row>
    <row r="164" spans="1:50" x14ac:dyDescent="0.25">
      <c r="A164" s="11"/>
      <c r="B164" s="10"/>
      <c r="C164" s="10"/>
      <c r="D164" s="10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</row>
    <row r="165" spans="1:50" x14ac:dyDescent="0.25">
      <c r="A165" s="11"/>
      <c r="B165" s="10"/>
      <c r="C165" s="10"/>
      <c r="D165" s="10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</row>
    <row r="166" spans="1:50" x14ac:dyDescent="0.25">
      <c r="A166" s="11"/>
      <c r="B166" s="10"/>
      <c r="C166" s="10"/>
      <c r="D166" s="12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</row>
    <row r="167" spans="1:50" x14ac:dyDescent="0.25">
      <c r="A167" s="11"/>
      <c r="B167" s="10"/>
      <c r="C167" s="10"/>
      <c r="D167" s="10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</row>
    <row r="168" spans="1:50" x14ac:dyDescent="0.25">
      <c r="A168" s="11"/>
      <c r="B168" s="10"/>
      <c r="C168" s="10"/>
      <c r="D168" s="10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</row>
    <row r="169" spans="1:50" x14ac:dyDescent="0.25">
      <c r="A169" s="11"/>
      <c r="B169" s="10"/>
      <c r="C169" s="10"/>
      <c r="D169" s="10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</row>
    <row r="170" spans="1:50" x14ac:dyDescent="0.25">
      <c r="A170" s="11"/>
      <c r="B170" s="10"/>
      <c r="C170" s="10"/>
      <c r="D170" s="10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</row>
    <row r="171" spans="1:50" x14ac:dyDescent="0.25">
      <c r="A171" s="11"/>
      <c r="B171" s="10"/>
      <c r="C171" s="10"/>
      <c r="D171" s="10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</row>
    <row r="172" spans="1:50" x14ac:dyDescent="0.25">
      <c r="A172" s="11"/>
      <c r="B172" s="10"/>
      <c r="C172" s="10"/>
      <c r="D172" s="10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</row>
    <row r="173" spans="1:50" x14ac:dyDescent="0.25">
      <c r="A173" s="11"/>
      <c r="B173" s="10"/>
      <c r="C173" s="10"/>
      <c r="D173" s="10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</row>
    <row r="174" spans="1:50" x14ac:dyDescent="0.25">
      <c r="A174" s="11"/>
      <c r="B174" s="10"/>
      <c r="C174" s="10"/>
      <c r="D174" s="10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</row>
    <row r="175" spans="1:50" x14ac:dyDescent="0.25">
      <c r="A175" s="11"/>
      <c r="B175" s="10"/>
      <c r="C175" s="10"/>
      <c r="D175" s="12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</row>
    <row r="176" spans="1:50" x14ac:dyDescent="0.25">
      <c r="A176" s="11"/>
      <c r="B176" s="10"/>
      <c r="C176" s="10"/>
      <c r="D176" s="10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</row>
    <row r="177" spans="1:50" x14ac:dyDescent="0.25">
      <c r="A177" s="11"/>
      <c r="B177" s="10"/>
      <c r="C177" s="10"/>
      <c r="D177" s="10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</row>
    <row r="178" spans="1:50" x14ac:dyDescent="0.25">
      <c r="A178" s="11"/>
      <c r="B178" s="10"/>
      <c r="C178" s="10"/>
      <c r="D178" s="12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</row>
    <row r="179" spans="1:50" x14ac:dyDescent="0.25">
      <c r="A179" s="11"/>
      <c r="B179" s="10"/>
      <c r="C179" s="10"/>
      <c r="D179" s="10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</row>
    <row r="180" spans="1:50" x14ac:dyDescent="0.25">
      <c r="A180" s="11"/>
      <c r="B180" s="10"/>
      <c r="C180" s="10"/>
      <c r="D180" s="10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</row>
    <row r="181" spans="1:50" x14ac:dyDescent="0.25">
      <c r="A181" s="11"/>
      <c r="B181" s="10"/>
      <c r="C181" s="10"/>
      <c r="D181" s="10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</row>
    <row r="182" spans="1:50" x14ac:dyDescent="0.25">
      <c r="A182" s="11"/>
      <c r="B182" s="10"/>
      <c r="C182" s="10"/>
      <c r="D182" s="10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</row>
    <row r="183" spans="1:50" x14ac:dyDescent="0.25">
      <c r="A183" s="11"/>
      <c r="B183" s="10"/>
      <c r="C183" s="10"/>
      <c r="D183" s="12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</row>
    <row r="184" spans="1:50" x14ac:dyDescent="0.25">
      <c r="A184" s="11"/>
      <c r="B184" s="10"/>
      <c r="C184" s="10"/>
      <c r="D184" s="10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</row>
    <row r="185" spans="1:50" x14ac:dyDescent="0.25">
      <c r="A185" s="11"/>
      <c r="B185" s="10"/>
      <c r="C185" s="10"/>
      <c r="D185" s="10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</row>
    <row r="186" spans="1:50" x14ac:dyDescent="0.25">
      <c r="A186" s="11"/>
      <c r="B186" s="10"/>
      <c r="C186" s="10"/>
      <c r="D186" s="10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</row>
    <row r="187" spans="1:50" x14ac:dyDescent="0.25">
      <c r="A187" s="11"/>
      <c r="B187" s="10"/>
      <c r="C187" s="10"/>
      <c r="D187" s="12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</row>
    <row r="188" spans="1:50" x14ac:dyDescent="0.25">
      <c r="A188" s="11"/>
      <c r="B188" s="10"/>
      <c r="C188" s="10"/>
      <c r="D188" s="12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</row>
    <row r="189" spans="1:50" x14ac:dyDescent="0.25">
      <c r="A189" s="11"/>
      <c r="B189" s="10"/>
      <c r="C189" s="10"/>
      <c r="D189" s="12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</row>
    <row r="190" spans="1:50" x14ac:dyDescent="0.25">
      <c r="A190" s="11"/>
      <c r="B190" s="10"/>
      <c r="C190" s="10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</row>
    <row r="191" spans="1:50" x14ac:dyDescent="0.25">
      <c r="A191" s="11"/>
      <c r="B191" s="10"/>
      <c r="C191" s="10"/>
      <c r="D191" s="12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</row>
    <row r="192" spans="1:50" x14ac:dyDescent="0.25">
      <c r="A192" s="11"/>
      <c r="B192" s="10"/>
      <c r="C192" s="10"/>
      <c r="D192" s="12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</row>
    <row r="193" spans="1:50" x14ac:dyDescent="0.25">
      <c r="A193" s="11"/>
      <c r="B193" s="10"/>
      <c r="C193" s="10"/>
      <c r="D193" s="12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</row>
    <row r="194" spans="1:50" x14ac:dyDescent="0.25">
      <c r="A194" s="11"/>
      <c r="B194" s="10"/>
      <c r="C194" s="10"/>
      <c r="D194" s="12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</row>
    <row r="195" spans="1:50" x14ac:dyDescent="0.25">
      <c r="A195" s="11"/>
      <c r="B195" s="10"/>
      <c r="C195" s="10"/>
      <c r="D195" s="12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</row>
    <row r="196" spans="1:50" x14ac:dyDescent="0.25">
      <c r="A196" s="11"/>
      <c r="B196" s="10"/>
      <c r="C196" s="10"/>
      <c r="D196" s="12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</row>
    <row r="197" spans="1:50" x14ac:dyDescent="0.25">
      <c r="A197" s="11"/>
      <c r="B197" s="10"/>
      <c r="C197" s="10"/>
      <c r="D197" s="12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</row>
    <row r="198" spans="1:50" x14ac:dyDescent="0.25">
      <c r="A198" s="11"/>
      <c r="B198" s="10"/>
      <c r="C198" s="10"/>
      <c r="D198" s="12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</row>
    <row r="199" spans="1:50" x14ac:dyDescent="0.25">
      <c r="A199" s="11"/>
      <c r="B199" s="10"/>
      <c r="C199" s="10"/>
      <c r="D199" s="12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</row>
    <row r="200" spans="1:50" x14ac:dyDescent="0.25">
      <c r="A200" s="11"/>
      <c r="B200" s="10"/>
      <c r="C200" s="10"/>
      <c r="D200" s="12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</row>
    <row r="201" spans="1:50" x14ac:dyDescent="0.25">
      <c r="A201" s="11"/>
      <c r="B201" s="10"/>
      <c r="C201" s="10"/>
      <c r="D201" s="12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</row>
    <row r="202" spans="1:50" x14ac:dyDescent="0.25">
      <c r="A202" s="11"/>
      <c r="B202" s="10"/>
      <c r="C202" s="10"/>
      <c r="D202" s="10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</row>
    <row r="203" spans="1:50" x14ac:dyDescent="0.25">
      <c r="A203" s="11"/>
      <c r="B203" s="10"/>
      <c r="C203" s="10"/>
      <c r="D203" s="10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</row>
    <row r="204" spans="1:50" x14ac:dyDescent="0.25">
      <c r="A204" s="11"/>
      <c r="B204" s="10"/>
      <c r="C204" s="10"/>
      <c r="D204" s="10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</row>
    <row r="205" spans="1:50" x14ac:dyDescent="0.25">
      <c r="A205" s="11"/>
      <c r="B205" s="10"/>
      <c r="C205" s="10"/>
      <c r="D205" s="10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</row>
    <row r="206" spans="1:50" x14ac:dyDescent="0.25">
      <c r="A206" s="11"/>
      <c r="B206" s="10"/>
      <c r="C206" s="10"/>
      <c r="D206" s="10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</row>
    <row r="207" spans="1:50" x14ac:dyDescent="0.25">
      <c r="A207" s="11"/>
      <c r="B207" s="10"/>
      <c r="C207" s="10"/>
      <c r="D207" s="10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</row>
    <row r="208" spans="1:50" x14ac:dyDescent="0.25">
      <c r="A208" s="11"/>
      <c r="B208" s="10"/>
      <c r="C208" s="10"/>
      <c r="D208" s="10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</row>
    <row r="209" spans="1:50" x14ac:dyDescent="0.25">
      <c r="A209" s="11"/>
      <c r="B209" s="10"/>
      <c r="C209" s="10"/>
      <c r="D209" s="10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</row>
    <row r="210" spans="1:50" x14ac:dyDescent="0.25">
      <c r="A210" s="11"/>
      <c r="B210" s="10"/>
      <c r="C210" s="10"/>
      <c r="D210" s="10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</row>
    <row r="211" spans="1:50" x14ac:dyDescent="0.25">
      <c r="A211" s="11"/>
      <c r="B211" s="10"/>
      <c r="C211" s="10"/>
      <c r="D211" s="10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</row>
    <row r="212" spans="1:50" x14ac:dyDescent="0.25">
      <c r="A212" s="11"/>
      <c r="B212" s="10"/>
      <c r="C212" s="10"/>
      <c r="D212" s="10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</row>
    <row r="213" spans="1:50" x14ac:dyDescent="0.25">
      <c r="A213" s="11"/>
      <c r="B213" s="10"/>
      <c r="C213" s="10"/>
      <c r="D213" s="10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</row>
    <row r="214" spans="1:50" x14ac:dyDescent="0.25">
      <c r="A214" s="11"/>
      <c r="B214" s="10"/>
      <c r="C214" s="10"/>
      <c r="D214" s="10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</row>
    <row r="215" spans="1:50" x14ac:dyDescent="0.25">
      <c r="A215" s="11"/>
      <c r="B215" s="10"/>
      <c r="C215" s="10"/>
      <c r="D215" s="10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</row>
    <row r="216" spans="1:50" x14ac:dyDescent="0.25">
      <c r="A216" s="11"/>
      <c r="B216" s="10"/>
      <c r="C216" s="10"/>
      <c r="D216" s="10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</row>
    <row r="217" spans="1:50" x14ac:dyDescent="0.25">
      <c r="A217" s="11"/>
      <c r="B217" s="10"/>
      <c r="C217" s="10"/>
      <c r="D217" s="10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</row>
    <row r="218" spans="1:50" x14ac:dyDescent="0.25">
      <c r="A218" s="11"/>
      <c r="B218" s="10"/>
      <c r="C218" s="10"/>
      <c r="D218" s="10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</row>
    <row r="219" spans="1:50" x14ac:dyDescent="0.25">
      <c r="A219" s="11"/>
      <c r="B219" s="10"/>
      <c r="C219" s="10"/>
      <c r="D219" s="10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</row>
    <row r="220" spans="1:50" x14ac:dyDescent="0.25">
      <c r="A220" s="11"/>
      <c r="B220" s="10"/>
      <c r="C220" s="10"/>
      <c r="D220" s="10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</row>
    <row r="221" spans="1:50" x14ac:dyDescent="0.25">
      <c r="A221" s="11"/>
      <c r="B221" s="10"/>
      <c r="C221" s="10"/>
      <c r="D221" s="10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</row>
    <row r="222" spans="1:50" x14ac:dyDescent="0.25">
      <c r="A222" s="11"/>
      <c r="B222" s="10"/>
      <c r="C222" s="10"/>
      <c r="D222" s="10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</row>
    <row r="223" spans="1:50" x14ac:dyDescent="0.25">
      <c r="A223" s="11"/>
      <c r="B223" s="10"/>
      <c r="C223" s="10"/>
      <c r="D223" s="10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</row>
    <row r="224" spans="1:50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</row>
    <row r="225" spans="1:50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</row>
    <row r="226" spans="1:50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</row>
    <row r="227" spans="1:50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</row>
    <row r="228" spans="1:50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</row>
    <row r="229" spans="1:50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</row>
    <row r="230" spans="1:50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</row>
    <row r="231" spans="1:50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</row>
    <row r="232" spans="1:50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</row>
    <row r="233" spans="1:50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</row>
    <row r="234" spans="1:50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</row>
    <row r="235" spans="1:50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</row>
    <row r="236" spans="1:50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</row>
    <row r="237" spans="1:50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</row>
    <row r="238" spans="1:50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</row>
    <row r="239" spans="1:50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</row>
    <row r="240" spans="1:50" x14ac:dyDescent="0.25">
      <c r="A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</row>
    <row r="241" spans="5:50" x14ac:dyDescent="0.25"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</row>
    <row r="242" spans="5:50" x14ac:dyDescent="0.25"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</row>
    <row r="243" spans="5:50" x14ac:dyDescent="0.25"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</row>
    <row r="244" spans="5:50" x14ac:dyDescent="0.25"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</row>
    <row r="245" spans="5:50" x14ac:dyDescent="0.25"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</row>
    <row r="246" spans="5:50" x14ac:dyDescent="0.25"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</row>
    <row r="247" spans="5:50" x14ac:dyDescent="0.25"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</row>
    <row r="248" spans="5:50" x14ac:dyDescent="0.25"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</row>
    <row r="249" spans="5:50" x14ac:dyDescent="0.25"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</row>
    <row r="250" spans="5:50" x14ac:dyDescent="0.25"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</row>
    <row r="251" spans="5:50" x14ac:dyDescent="0.25"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</row>
    <row r="252" spans="5:50" x14ac:dyDescent="0.25"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</row>
    <row r="253" spans="5:50" x14ac:dyDescent="0.25"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</row>
    <row r="254" spans="5:50" x14ac:dyDescent="0.25"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</row>
    <row r="255" spans="5:50" x14ac:dyDescent="0.25"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</row>
    <row r="256" spans="5:50" x14ac:dyDescent="0.25"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</row>
  </sheetData>
  <mergeCells count="2">
    <mergeCell ref="W3:AC3"/>
    <mergeCell ref="G3:T3"/>
  </mergeCells>
  <phoneticPr fontId="4" type="noConversion"/>
  <dataValidations count="1">
    <dataValidation type="list" allowBlank="1" showInputMessage="1" showErrorMessage="1" sqref="B3 B225:B1048576" xr:uid="{51D3EBBE-5EB1-4D39-93DE-631D8716B199}">
      <formula1>"Hovedkategori"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FE08D-FB6A-45EE-A717-42440AA491C2}">
  <sheetPr>
    <tabColor theme="7" tint="0.59999389629810485"/>
  </sheetPr>
  <dimension ref="A1:E101"/>
  <sheetViews>
    <sheetView zoomScale="84" zoomScaleNormal="84" workbookViewId="0">
      <selection activeCell="L29" sqref="L29"/>
    </sheetView>
  </sheetViews>
  <sheetFormatPr defaultRowHeight="15" x14ac:dyDescent="0.25"/>
  <cols>
    <col min="2" max="2" width="3.42578125" customWidth="1"/>
    <col min="3" max="3" width="18" customWidth="1"/>
    <col min="4" max="4" width="4.85546875" customWidth="1"/>
    <col min="5" max="5" width="34.28515625" bestFit="1" customWidth="1"/>
  </cols>
  <sheetData>
    <row r="1" spans="1:5" x14ac:dyDescent="0.25">
      <c r="A1" s="3" t="s">
        <v>228</v>
      </c>
      <c r="C1" s="3" t="s">
        <v>5</v>
      </c>
      <c r="E1" s="3" t="s">
        <v>4</v>
      </c>
    </row>
    <row r="2" spans="1:5" x14ac:dyDescent="0.25">
      <c r="A2" s="2" t="s">
        <v>93</v>
      </c>
      <c r="C2" s="2" t="s">
        <v>3</v>
      </c>
      <c r="E2" s="2" t="s">
        <v>10</v>
      </c>
    </row>
    <row r="3" spans="1:5" x14ac:dyDescent="0.25">
      <c r="A3" s="2" t="s">
        <v>94</v>
      </c>
      <c r="C3" s="2" t="s">
        <v>1</v>
      </c>
      <c r="E3" s="2" t="s">
        <v>11</v>
      </c>
    </row>
    <row r="4" spans="1:5" x14ac:dyDescent="0.25">
      <c r="A4" s="2" t="s">
        <v>95</v>
      </c>
      <c r="C4" s="2" t="s">
        <v>2</v>
      </c>
      <c r="E4" s="2" t="s">
        <v>12</v>
      </c>
    </row>
    <row r="5" spans="1:5" x14ac:dyDescent="0.25">
      <c r="A5" s="2" t="s">
        <v>96</v>
      </c>
      <c r="C5" s="2"/>
      <c r="E5" s="2" t="s">
        <v>13</v>
      </c>
    </row>
    <row r="6" spans="1:5" x14ac:dyDescent="0.25">
      <c r="A6" s="2" t="s">
        <v>97</v>
      </c>
      <c r="C6" s="2"/>
      <c r="E6" s="2" t="s">
        <v>14</v>
      </c>
    </row>
    <row r="7" spans="1:5" x14ac:dyDescent="0.25">
      <c r="A7" s="2" t="s">
        <v>98</v>
      </c>
      <c r="C7" s="2"/>
      <c r="E7" s="2" t="s">
        <v>15</v>
      </c>
    </row>
    <row r="8" spans="1:5" x14ac:dyDescent="0.25">
      <c r="A8" s="2" t="s">
        <v>99</v>
      </c>
      <c r="C8" s="2"/>
      <c r="E8" s="2" t="s">
        <v>231</v>
      </c>
    </row>
    <row r="9" spans="1:5" x14ac:dyDescent="0.25">
      <c r="A9" s="2" t="s">
        <v>100</v>
      </c>
      <c r="C9" s="2"/>
      <c r="E9" s="2" t="s">
        <v>232</v>
      </c>
    </row>
    <row r="10" spans="1:5" x14ac:dyDescent="0.25">
      <c r="A10" s="2" t="s">
        <v>101</v>
      </c>
      <c r="C10" s="2"/>
      <c r="E10" s="2" t="s">
        <v>233</v>
      </c>
    </row>
    <row r="11" spans="1:5" x14ac:dyDescent="0.25">
      <c r="A11" s="2" t="s">
        <v>102</v>
      </c>
      <c r="C11" s="2"/>
      <c r="E11" s="2" t="s">
        <v>234</v>
      </c>
    </row>
    <row r="12" spans="1:5" x14ac:dyDescent="0.25">
      <c r="A12" s="2" t="s">
        <v>103</v>
      </c>
      <c r="C12" s="2"/>
      <c r="E12" s="2" t="s">
        <v>235</v>
      </c>
    </row>
    <row r="13" spans="1:5" x14ac:dyDescent="0.25">
      <c r="A13" s="2" t="s">
        <v>104</v>
      </c>
      <c r="E13" s="2" t="s">
        <v>236</v>
      </c>
    </row>
    <row r="14" spans="1:5" x14ac:dyDescent="0.25">
      <c r="A14" s="2" t="s">
        <v>105</v>
      </c>
      <c r="E14" s="2" t="s">
        <v>230</v>
      </c>
    </row>
    <row r="15" spans="1:5" x14ac:dyDescent="0.25">
      <c r="A15" s="2" t="s">
        <v>106</v>
      </c>
      <c r="E15" s="2" t="s">
        <v>237</v>
      </c>
    </row>
    <row r="16" spans="1:5" x14ac:dyDescent="0.25">
      <c r="A16" s="2" t="s">
        <v>107</v>
      </c>
      <c r="E16" s="2" t="s">
        <v>238</v>
      </c>
    </row>
    <row r="17" spans="1:5" x14ac:dyDescent="0.25">
      <c r="A17" s="2" t="s">
        <v>108</v>
      </c>
      <c r="E17" s="2" t="s">
        <v>239</v>
      </c>
    </row>
    <row r="18" spans="1:5" x14ac:dyDescent="0.25">
      <c r="A18" s="2" t="s">
        <v>109</v>
      </c>
      <c r="E18" s="2" t="s">
        <v>240</v>
      </c>
    </row>
    <row r="19" spans="1:5" x14ac:dyDescent="0.25">
      <c r="A19" s="2" t="s">
        <v>110</v>
      </c>
      <c r="E19" s="2" t="s">
        <v>241</v>
      </c>
    </row>
    <row r="20" spans="1:5" x14ac:dyDescent="0.25">
      <c r="A20" s="2" t="s">
        <v>111</v>
      </c>
      <c r="E20" s="2" t="s">
        <v>242</v>
      </c>
    </row>
    <row r="21" spans="1:5" x14ac:dyDescent="0.25">
      <c r="A21" s="2" t="s">
        <v>112</v>
      </c>
      <c r="E21" s="2" t="s">
        <v>243</v>
      </c>
    </row>
    <row r="22" spans="1:5" x14ac:dyDescent="0.25">
      <c r="A22" s="2" t="s">
        <v>113</v>
      </c>
      <c r="E22" s="2" t="s">
        <v>244</v>
      </c>
    </row>
    <row r="23" spans="1:5" x14ac:dyDescent="0.25">
      <c r="A23" s="2" t="s">
        <v>114</v>
      </c>
      <c r="E23" s="2" t="s">
        <v>245</v>
      </c>
    </row>
    <row r="24" spans="1:5" x14ac:dyDescent="0.25">
      <c r="A24" s="2" t="s">
        <v>115</v>
      </c>
      <c r="E24" s="2" t="s">
        <v>246</v>
      </c>
    </row>
    <row r="25" spans="1:5" x14ac:dyDescent="0.25">
      <c r="A25" s="2" t="s">
        <v>116</v>
      </c>
      <c r="E25" s="2" t="s">
        <v>247</v>
      </c>
    </row>
    <row r="26" spans="1:5" x14ac:dyDescent="0.25">
      <c r="A26" s="2" t="s">
        <v>117</v>
      </c>
      <c r="E26" s="2" t="s">
        <v>248</v>
      </c>
    </row>
    <row r="27" spans="1:5" x14ac:dyDescent="0.25">
      <c r="A27" s="2" t="s">
        <v>118</v>
      </c>
      <c r="E27" s="2" t="s">
        <v>249</v>
      </c>
    </row>
    <row r="28" spans="1:5" x14ac:dyDescent="0.25">
      <c r="A28" s="2" t="s">
        <v>119</v>
      </c>
    </row>
    <row r="29" spans="1:5" x14ac:dyDescent="0.25">
      <c r="A29" s="2" t="s">
        <v>120</v>
      </c>
    </row>
    <row r="30" spans="1:5" x14ac:dyDescent="0.25">
      <c r="A30" s="2" t="s">
        <v>121</v>
      </c>
    </row>
    <row r="31" spans="1:5" x14ac:dyDescent="0.25">
      <c r="A31" s="2" t="s">
        <v>122</v>
      </c>
    </row>
    <row r="32" spans="1:5" x14ac:dyDescent="0.25">
      <c r="A32" s="2" t="s">
        <v>123</v>
      </c>
    </row>
    <row r="33" spans="1:1" x14ac:dyDescent="0.25">
      <c r="A33" s="2" t="s">
        <v>124</v>
      </c>
    </row>
    <row r="34" spans="1:1" x14ac:dyDescent="0.25">
      <c r="A34" s="2" t="s">
        <v>125</v>
      </c>
    </row>
    <row r="35" spans="1:1" x14ac:dyDescent="0.25">
      <c r="A35" s="2" t="s">
        <v>126</v>
      </c>
    </row>
    <row r="36" spans="1:1" x14ac:dyDescent="0.25">
      <c r="A36" s="2" t="s">
        <v>127</v>
      </c>
    </row>
    <row r="37" spans="1:1" x14ac:dyDescent="0.25">
      <c r="A37" s="2" t="s">
        <v>128</v>
      </c>
    </row>
    <row r="38" spans="1:1" x14ac:dyDescent="0.25">
      <c r="A38" s="2" t="s">
        <v>129</v>
      </c>
    </row>
    <row r="39" spans="1:1" x14ac:dyDescent="0.25">
      <c r="A39" s="2" t="s">
        <v>130</v>
      </c>
    </row>
    <row r="40" spans="1:1" x14ac:dyDescent="0.25">
      <c r="A40" s="2" t="s">
        <v>131</v>
      </c>
    </row>
    <row r="41" spans="1:1" x14ac:dyDescent="0.25">
      <c r="A41" s="2" t="s">
        <v>132</v>
      </c>
    </row>
    <row r="42" spans="1:1" x14ac:dyDescent="0.25">
      <c r="A42" s="2" t="s">
        <v>133</v>
      </c>
    </row>
    <row r="43" spans="1:1" x14ac:dyDescent="0.25">
      <c r="A43" s="2" t="s">
        <v>134</v>
      </c>
    </row>
    <row r="44" spans="1:1" x14ac:dyDescent="0.25">
      <c r="A44" s="2" t="s">
        <v>135</v>
      </c>
    </row>
    <row r="45" spans="1:1" x14ac:dyDescent="0.25">
      <c r="A45" s="2" t="s">
        <v>136</v>
      </c>
    </row>
    <row r="46" spans="1:1" x14ac:dyDescent="0.25">
      <c r="A46" s="2" t="s">
        <v>137</v>
      </c>
    </row>
    <row r="47" spans="1:1" x14ac:dyDescent="0.25">
      <c r="A47" s="2" t="s">
        <v>138</v>
      </c>
    </row>
    <row r="48" spans="1:1" x14ac:dyDescent="0.25">
      <c r="A48" s="2" t="s">
        <v>139</v>
      </c>
    </row>
    <row r="49" spans="1:1" x14ac:dyDescent="0.25">
      <c r="A49" s="2" t="s">
        <v>140</v>
      </c>
    </row>
    <row r="50" spans="1:1" x14ac:dyDescent="0.25">
      <c r="A50" s="2" t="s">
        <v>141</v>
      </c>
    </row>
    <row r="51" spans="1:1" x14ac:dyDescent="0.25">
      <c r="A51" s="2" t="s">
        <v>142</v>
      </c>
    </row>
    <row r="52" spans="1:1" x14ac:dyDescent="0.25">
      <c r="A52" s="2" t="s">
        <v>143</v>
      </c>
    </row>
    <row r="53" spans="1:1" x14ac:dyDescent="0.25">
      <c r="A53" s="2" t="s">
        <v>144</v>
      </c>
    </row>
    <row r="54" spans="1:1" x14ac:dyDescent="0.25">
      <c r="A54" s="2" t="s">
        <v>145</v>
      </c>
    </row>
    <row r="55" spans="1:1" x14ac:dyDescent="0.25">
      <c r="A55" s="2" t="s">
        <v>146</v>
      </c>
    </row>
    <row r="56" spans="1:1" x14ac:dyDescent="0.25">
      <c r="A56" s="2" t="s">
        <v>147</v>
      </c>
    </row>
    <row r="57" spans="1:1" x14ac:dyDescent="0.25">
      <c r="A57" s="2" t="s">
        <v>148</v>
      </c>
    </row>
    <row r="58" spans="1:1" x14ac:dyDescent="0.25">
      <c r="A58" s="2" t="s">
        <v>149</v>
      </c>
    </row>
    <row r="59" spans="1:1" x14ac:dyDescent="0.25">
      <c r="A59" s="2" t="s">
        <v>150</v>
      </c>
    </row>
    <row r="60" spans="1:1" x14ac:dyDescent="0.25">
      <c r="A60" s="2" t="s">
        <v>151</v>
      </c>
    </row>
    <row r="61" spans="1:1" x14ac:dyDescent="0.25">
      <c r="A61" s="2" t="s">
        <v>152</v>
      </c>
    </row>
    <row r="62" spans="1:1" x14ac:dyDescent="0.25">
      <c r="A62" s="2" t="s">
        <v>153</v>
      </c>
    </row>
    <row r="63" spans="1:1" x14ac:dyDescent="0.25">
      <c r="A63" s="2" t="s">
        <v>154</v>
      </c>
    </row>
    <row r="64" spans="1:1" x14ac:dyDescent="0.25">
      <c r="A64" s="2" t="s">
        <v>155</v>
      </c>
    </row>
    <row r="65" spans="1:1" x14ac:dyDescent="0.25">
      <c r="A65" s="2" t="s">
        <v>156</v>
      </c>
    </row>
    <row r="66" spans="1:1" x14ac:dyDescent="0.25">
      <c r="A66" s="2" t="s">
        <v>157</v>
      </c>
    </row>
    <row r="67" spans="1:1" x14ac:dyDescent="0.25">
      <c r="A67" s="2" t="s">
        <v>158</v>
      </c>
    </row>
    <row r="68" spans="1:1" x14ac:dyDescent="0.25">
      <c r="A68" s="2" t="s">
        <v>159</v>
      </c>
    </row>
    <row r="69" spans="1:1" x14ac:dyDescent="0.25">
      <c r="A69" s="2" t="s">
        <v>160</v>
      </c>
    </row>
    <row r="70" spans="1:1" x14ac:dyDescent="0.25">
      <c r="A70" s="2" t="s">
        <v>161</v>
      </c>
    </row>
    <row r="71" spans="1:1" x14ac:dyDescent="0.25">
      <c r="A71" s="2" t="s">
        <v>162</v>
      </c>
    </row>
    <row r="72" spans="1:1" x14ac:dyDescent="0.25">
      <c r="A72" s="2" t="s">
        <v>163</v>
      </c>
    </row>
    <row r="73" spans="1:1" x14ac:dyDescent="0.25">
      <c r="A73" s="2" t="s">
        <v>164</v>
      </c>
    </row>
    <row r="74" spans="1:1" x14ac:dyDescent="0.25">
      <c r="A74" s="2" t="s">
        <v>165</v>
      </c>
    </row>
    <row r="75" spans="1:1" x14ac:dyDescent="0.25">
      <c r="A75" s="2" t="s">
        <v>166</v>
      </c>
    </row>
    <row r="76" spans="1:1" x14ac:dyDescent="0.25">
      <c r="A76" s="2" t="s">
        <v>167</v>
      </c>
    </row>
    <row r="77" spans="1:1" x14ac:dyDescent="0.25">
      <c r="A77" s="2" t="s">
        <v>168</v>
      </c>
    </row>
    <row r="78" spans="1:1" x14ac:dyDescent="0.25">
      <c r="A78" s="2" t="s">
        <v>169</v>
      </c>
    </row>
    <row r="79" spans="1:1" x14ac:dyDescent="0.25">
      <c r="A79" s="2" t="s">
        <v>170</v>
      </c>
    </row>
    <row r="80" spans="1:1" x14ac:dyDescent="0.25">
      <c r="A80" s="2" t="s">
        <v>171</v>
      </c>
    </row>
    <row r="81" spans="1:1" x14ac:dyDescent="0.25">
      <c r="A81" s="2" t="s">
        <v>172</v>
      </c>
    </row>
    <row r="82" spans="1:1" x14ac:dyDescent="0.25">
      <c r="A82" s="2" t="s">
        <v>173</v>
      </c>
    </row>
    <row r="83" spans="1:1" x14ac:dyDescent="0.25">
      <c r="A83" s="2" t="s">
        <v>174</v>
      </c>
    </row>
    <row r="84" spans="1:1" x14ac:dyDescent="0.25">
      <c r="A84" s="2" t="s">
        <v>175</v>
      </c>
    </row>
    <row r="85" spans="1:1" x14ac:dyDescent="0.25">
      <c r="A85" s="2" t="s">
        <v>176</v>
      </c>
    </row>
    <row r="86" spans="1:1" x14ac:dyDescent="0.25">
      <c r="A86" s="2" t="s">
        <v>177</v>
      </c>
    </row>
    <row r="87" spans="1:1" x14ac:dyDescent="0.25">
      <c r="A87" s="2" t="s">
        <v>178</v>
      </c>
    </row>
    <row r="88" spans="1:1" x14ac:dyDescent="0.25">
      <c r="A88" s="2" t="s">
        <v>179</v>
      </c>
    </row>
    <row r="89" spans="1:1" x14ac:dyDescent="0.25">
      <c r="A89" s="2" t="s">
        <v>180</v>
      </c>
    </row>
    <row r="90" spans="1:1" x14ac:dyDescent="0.25">
      <c r="A90" s="2" t="s">
        <v>181</v>
      </c>
    </row>
    <row r="91" spans="1:1" x14ac:dyDescent="0.25">
      <c r="A91" s="2" t="s">
        <v>182</v>
      </c>
    </row>
    <row r="92" spans="1:1" x14ac:dyDescent="0.25">
      <c r="A92" s="2" t="s">
        <v>183</v>
      </c>
    </row>
    <row r="93" spans="1:1" x14ac:dyDescent="0.25">
      <c r="A93" s="2" t="s">
        <v>184</v>
      </c>
    </row>
    <row r="94" spans="1:1" x14ac:dyDescent="0.25">
      <c r="A94" s="2" t="s">
        <v>185</v>
      </c>
    </row>
    <row r="95" spans="1:1" x14ac:dyDescent="0.25">
      <c r="A95" s="2" t="s">
        <v>186</v>
      </c>
    </row>
    <row r="96" spans="1:1" x14ac:dyDescent="0.25">
      <c r="A96" s="2" t="s">
        <v>187</v>
      </c>
    </row>
    <row r="97" spans="1:1" x14ac:dyDescent="0.25">
      <c r="A97" s="2" t="s">
        <v>188</v>
      </c>
    </row>
    <row r="98" spans="1:1" x14ac:dyDescent="0.25">
      <c r="A98" s="2" t="s">
        <v>189</v>
      </c>
    </row>
    <row r="99" spans="1:1" x14ac:dyDescent="0.25">
      <c r="A99" s="2" t="s">
        <v>190</v>
      </c>
    </row>
    <row r="100" spans="1:1" x14ac:dyDescent="0.25">
      <c r="A100" s="2" t="s">
        <v>191</v>
      </c>
    </row>
    <row r="101" spans="1:1" x14ac:dyDescent="0.25">
      <c r="A101" s="2" t="s">
        <v>192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C5524-F30F-4290-8761-10ECE4B44C44}">
  <sheetPr>
    <tabColor theme="0" tint="-0.14999847407452621"/>
  </sheetPr>
  <dimension ref="C1:C26"/>
  <sheetViews>
    <sheetView workbookViewId="0"/>
  </sheetViews>
  <sheetFormatPr defaultRowHeight="15" x14ac:dyDescent="0.25"/>
  <cols>
    <col min="3" max="3" width="85" bestFit="1" customWidth="1"/>
  </cols>
  <sheetData>
    <row r="1" spans="3:3" x14ac:dyDescent="0.25">
      <c r="C1" t="s">
        <v>205</v>
      </c>
    </row>
    <row r="2" spans="3:3" x14ac:dyDescent="0.25">
      <c r="C2" t="s">
        <v>196</v>
      </c>
    </row>
    <row r="3" spans="3:3" x14ac:dyDescent="0.25">
      <c r="C3" t="s">
        <v>197</v>
      </c>
    </row>
    <row r="4" spans="3:3" x14ac:dyDescent="0.25">
      <c r="C4" t="s">
        <v>207</v>
      </c>
    </row>
    <row r="5" spans="3:3" x14ac:dyDescent="0.25">
      <c r="C5" t="s">
        <v>198</v>
      </c>
    </row>
    <row r="6" spans="3:3" x14ac:dyDescent="0.25">
      <c r="C6" t="s">
        <v>199</v>
      </c>
    </row>
    <row r="7" spans="3:3" x14ac:dyDescent="0.25">
      <c r="C7" t="s">
        <v>200</v>
      </c>
    </row>
    <row r="8" spans="3:3" x14ac:dyDescent="0.25">
      <c r="C8" t="s">
        <v>201</v>
      </c>
    </row>
    <row r="9" spans="3:3" x14ac:dyDescent="0.25">
      <c r="C9" t="s">
        <v>202</v>
      </c>
    </row>
    <row r="10" spans="3:3" x14ac:dyDescent="0.25">
      <c r="C10" t="s">
        <v>203</v>
      </c>
    </row>
    <row r="11" spans="3:3" x14ac:dyDescent="0.25">
      <c r="C11" t="s">
        <v>204</v>
      </c>
    </row>
    <row r="16" spans="3:3" x14ac:dyDescent="0.25">
      <c r="C16" s="1" t="s">
        <v>206</v>
      </c>
    </row>
    <row r="17" spans="3:3" x14ac:dyDescent="0.25">
      <c r="C17" t="str" cm="1">
        <f t="array" aca="1" ref="C17:C26" ca="1">INDIRECT("tEmne[Emne]")</f>
        <v>Forundersøgelser</v>
      </c>
    </row>
    <row r="18" spans="3:3" x14ac:dyDescent="0.25">
      <c r="C18" t="str">
        <f ca="1"/>
        <v>Pladsforhold og byggepladsindretning</v>
      </c>
    </row>
    <row r="19" spans="3:3" x14ac:dyDescent="0.25">
      <c r="C19" t="str">
        <f ca="1"/>
        <v>Tidsplan</v>
      </c>
    </row>
    <row r="20" spans="3:3" x14ac:dyDescent="0.25">
      <c r="C20" t="str">
        <f ca="1"/>
        <v>Adgangsveje (kørende/gående)</v>
      </c>
    </row>
    <row r="21" spans="3:3" x14ac:dyDescent="0.25">
      <c r="C21" t="str">
        <f ca="1"/>
        <v>Beplantning, belægning, inventar</v>
      </c>
    </row>
    <row r="22" spans="3:3" x14ac:dyDescent="0.25">
      <c r="C22" t="str">
        <f ca="1"/>
        <v>Kloak, skybrud, bassiner og udgravninger</v>
      </c>
    </row>
    <row r="23" spans="3:3" x14ac:dyDescent="0.25">
      <c r="C23" t="str">
        <f ca="1"/>
        <v>Bygværker</v>
      </c>
    </row>
    <row r="24" spans="3:3" x14ac:dyDescent="0.25">
      <c r="C24" t="str">
        <f ca="1"/>
        <v>El-anlæg og signal-anlæg</v>
      </c>
    </row>
    <row r="25" spans="3:3" x14ac:dyDescent="0.25">
      <c r="C25" t="str">
        <f ca="1"/>
        <v>Koordinering med interessenter
(renovation/ beredskab/handel etc)</v>
      </c>
    </row>
    <row r="26" spans="3:3" x14ac:dyDescent="0.25">
      <c r="C26" t="str">
        <f ca="1"/>
        <v>Koordinering med andre bygherrer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2D9B271215209489BE17825B8389B31" ma:contentTypeVersion="17" ma:contentTypeDescription="Opret et nyt dokument." ma:contentTypeScope="" ma:versionID="d11ae6f8216fa2d600bda44beaf485a2">
  <xsd:schema xmlns:xsd="http://www.w3.org/2001/XMLSchema" xmlns:xs="http://www.w3.org/2001/XMLSchema" xmlns:p="http://schemas.microsoft.com/office/2006/metadata/properties" xmlns:ns2="fb50815c-1485-468c-a97e-03bedf7b7df9" xmlns:ns3="2285840f-fdc9-423b-bb09-aa2124b0fe30" xmlns:ns4="0dd46b0f-e2c7-4a31-a61e-54a1e81a6d74" targetNamespace="http://schemas.microsoft.com/office/2006/metadata/properties" ma:root="true" ma:fieldsID="adfbaced122c699ffcdf098b89774a04" ns2:_="" ns3:_="" ns4:_="">
    <xsd:import namespace="fb50815c-1485-468c-a97e-03bedf7b7df9"/>
    <xsd:import namespace="2285840f-fdc9-423b-bb09-aa2124b0fe30"/>
    <xsd:import namespace="0dd46b0f-e2c7-4a31-a61e-54a1e81a6d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eDoc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50815c-1485-468c-a97e-03bedf7b7d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ledmærker" ma:readOnly="false" ma:fieldId="{5cf76f15-5ced-4ddc-b409-7134ff3c332f}" ma:taxonomyMulti="true" ma:sspId="e6a412d2-aea5-45d9-add9-4615ec1865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eDoc" ma:index="21" nillable="true" ma:displayName="eDoc" ma:internalName="eDoc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85840f-fdc9-423b-bb09-aa2124b0fe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46b0f-e2c7-4a31-a61e-54a1e81a6d74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8860dfc-b0d5-4684-93fb-a73bff71a7fe}" ma:internalName="TaxCatchAll" ma:showField="CatchAllData" ma:web="2285840f-fdc9-423b-bb09-aa2124b0f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d46b0f-e2c7-4a31-a61e-54a1e81a6d74" xsi:nil="true"/>
    <eDoc xmlns="fb50815c-1485-468c-a97e-03bedf7b7df9" xsi:nil="true"/>
    <lcf76f155ced4ddcb4097134ff3c332f xmlns="fb50815c-1485-468c-a97e-03bedf7b7df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CFF894A-AFA9-4B76-8D25-B5B509F56DAC}"/>
</file>

<file path=customXml/itemProps2.xml><?xml version="1.0" encoding="utf-8"?>
<ds:datastoreItem xmlns:ds="http://schemas.openxmlformats.org/officeDocument/2006/customXml" ds:itemID="{E5FBDD82-500A-4366-8B0E-8B7785589E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BA08FC-17F8-4A63-B653-8992812CAF0C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793abed0-078d-4b2b-924d-a55d6fea0f1c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ce302b28-99a2-4ad9-a8b6-210848a6cd4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83</vt:i4>
      </vt:variant>
    </vt:vector>
  </HeadingPairs>
  <TitlesOfParts>
    <vt:vector size="88" baseType="lpstr">
      <vt:lpstr>Logbog</vt:lpstr>
      <vt:lpstr>Logbog eksempel</vt:lpstr>
      <vt:lpstr>Hierarki</vt:lpstr>
      <vt:lpstr>Lister</vt:lpstr>
      <vt:lpstr>Ark1</vt:lpstr>
      <vt:lpstr>adgang</vt:lpstr>
      <vt:lpstr>adgang1</vt:lpstr>
      <vt:lpstr>adgangsveje</vt:lpstr>
      <vt:lpstr>affaldskurve</vt:lpstr>
      <vt:lpstr>afspærring</vt:lpstr>
      <vt:lpstr>Afvanding</vt:lpstr>
      <vt:lpstr>AfvandingB</vt:lpstr>
      <vt:lpstr>Arbejde_nær_trafik</vt:lpstr>
      <vt:lpstr>Arbejde1</vt:lpstr>
      <vt:lpstr>ArbejdeB</vt:lpstr>
      <vt:lpstr>Belysning</vt:lpstr>
      <vt:lpstr>Belysning1</vt:lpstr>
      <vt:lpstr>Belysning2</vt:lpstr>
      <vt:lpstr>belysning3</vt:lpstr>
      <vt:lpstr>Belægning</vt:lpstr>
      <vt:lpstr>Belægning_underlag</vt:lpstr>
      <vt:lpstr>BelægningB</vt:lpstr>
      <vt:lpstr>beskyttelsesniveau</vt:lpstr>
      <vt:lpstr>bolværk</vt:lpstr>
      <vt:lpstr>borde</vt:lpstr>
      <vt:lpstr>broreparation</vt:lpstr>
      <vt:lpstr>Brønde</vt:lpstr>
      <vt:lpstr>Bygværk1</vt:lpstr>
      <vt:lpstr>BygværkB</vt:lpstr>
      <vt:lpstr>Byinventar</vt:lpstr>
      <vt:lpstr>Byinventar1</vt:lpstr>
      <vt:lpstr>ByinventarB</vt:lpstr>
      <vt:lpstr>dybe</vt:lpstr>
      <vt:lpstr>faldunderlag</vt:lpstr>
      <vt:lpstr>grille</vt:lpstr>
      <vt:lpstr>Gronne_elementer1</vt:lpstr>
      <vt:lpstr>GronneB</vt:lpstr>
      <vt:lpstr>Grønne_elementer</vt:lpstr>
      <vt:lpstr>Hovedkategori</vt:lpstr>
      <vt:lpstr>Hovedkategori1</vt:lpstr>
      <vt:lpstr>højt</vt:lpstr>
      <vt:lpstr>kemiske</vt:lpstr>
      <vt:lpstr>kunst</vt:lpstr>
      <vt:lpstr>kørsel</vt:lpstr>
      <vt:lpstr>Ledninger</vt:lpstr>
      <vt:lpstr>ledninger1</vt:lpstr>
      <vt:lpstr>legeredskaber</vt:lpstr>
      <vt:lpstr>luftledninger</vt:lpstr>
      <vt:lpstr>luftledninger1</vt:lpstr>
      <vt:lpstr>nedstyrtning</vt:lpstr>
      <vt:lpstr>Overløb</vt:lpstr>
      <vt:lpstr>oversvommelse1</vt:lpstr>
      <vt:lpstr>oversvommelse2</vt:lpstr>
      <vt:lpstr>oversvommelse3</vt:lpstr>
      <vt:lpstr>oversvommelse4</vt:lpstr>
      <vt:lpstr>oversvommelse5</vt:lpstr>
      <vt:lpstr>plinte</vt:lpstr>
      <vt:lpstr>Pumpebrønd</vt:lpstr>
      <vt:lpstr>Renhold</vt:lpstr>
      <vt:lpstr>Renhold1</vt:lpstr>
      <vt:lpstr>renhold2</vt:lpstr>
      <vt:lpstr>renhold3</vt:lpstr>
      <vt:lpstr>renhold4</vt:lpstr>
      <vt:lpstr>RenholdB</vt:lpstr>
      <vt:lpstr>Riste</vt:lpstr>
      <vt:lpstr>solceller</vt:lpstr>
      <vt:lpstr>springvand</vt:lpstr>
      <vt:lpstr>støjvæg</vt:lpstr>
      <vt:lpstr>Tekniske_installationer</vt:lpstr>
      <vt:lpstr>Tekniske1</vt:lpstr>
      <vt:lpstr>TekniskeB</vt:lpstr>
      <vt:lpstr>Toiletter1</vt:lpstr>
      <vt:lpstr>ToiletterB</vt:lpstr>
      <vt:lpstr>træer</vt:lpstr>
      <vt:lpstr>træer1</vt:lpstr>
      <vt:lpstr>træer2</vt:lpstr>
      <vt:lpstr>tunge</vt:lpstr>
      <vt:lpstr>tømning</vt:lpstr>
      <vt:lpstr>udskiftning</vt:lpstr>
      <vt:lpstr>VandindsallationerB</vt:lpstr>
      <vt:lpstr>Vandindstallationer</vt:lpstr>
      <vt:lpstr>Vandinstallationer1</vt:lpstr>
      <vt:lpstr>Vandløb1</vt:lpstr>
      <vt:lpstr>VandløbB</vt:lpstr>
      <vt:lpstr>vedligehold</vt:lpstr>
      <vt:lpstr>vedligehold1</vt:lpstr>
      <vt:lpstr>vedligehold2</vt:lpstr>
      <vt:lpstr>vedligeholdelse</vt:lpstr>
    </vt:vector>
  </TitlesOfParts>
  <Company>Københavns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Kreipke Juul</dc:creator>
  <cp:lastModifiedBy>Rannvá Pállson Joensen</cp:lastModifiedBy>
  <cp:lastPrinted>2023-12-22T12:04:42Z</cp:lastPrinted>
  <dcterms:created xsi:type="dcterms:W3CDTF">2022-12-02T09:56:18Z</dcterms:created>
  <dcterms:modified xsi:type="dcterms:W3CDTF">2025-08-14T11:01:34Z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0x010100A2D9B271215209489BE17825B8389B31</vt:lpwstr>
  </property>
  <property fmtid="{D5CDD505-2E9C-101B-9397-08002B2CF9AE}" pid="3" name="MediaServiceImageTags">
    <vt:lpwstr/>
  </property>
</Properties>
</file>