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63c\Desktop\VejPladsPark publiceret. RET i eDoc\Retningslinjer for signalanlæg\"/>
    </mc:Choice>
  </mc:AlternateContent>
  <xr:revisionPtr revIDLastSave="0" documentId="13_ncr:1_{0E9157C6-A2D0-428A-B1D1-E91959F865AB}" xr6:coauthVersionLast="47" xr6:coauthVersionMax="47" xr10:uidLastSave="{00000000-0000-0000-0000-000000000000}"/>
  <bookViews>
    <workbookView xWindow="-108" yWindow="-108" windowWidth="23256" windowHeight="12576" tabRatio="720" xr2:uid="{00000000-000D-0000-FFFF-FFFF00000000}"/>
  </bookViews>
  <sheets>
    <sheet name="Sikkerhedsmatrix" sheetId="7" r:id="rId1"/>
    <sheet name="Mellemtidsmatrix" sheetId="16" r:id="rId2"/>
    <sheet name="100&quot; Høj trafik" sheetId="17" r:id="rId3"/>
    <sheet name="80&quot; Høj trafik" sheetId="4" r:id="rId4"/>
    <sheet name="70&quot; Mellem trafik" sheetId="5" r:id="rId5"/>
    <sheet name="60&quot; Lav trafik" sheetId="13" r:id="rId6"/>
    <sheet name="Eksempel" sheetId="18" r:id="rId7"/>
  </sheets>
  <externalReferences>
    <externalReference r:id="rId8"/>
    <externalReference r:id="rId9"/>
  </externalReferences>
  <definedNames>
    <definedName name="grp" localSheetId="6">[1]Sikkerhedsmatrix!$C$10:$C$29</definedName>
    <definedName name="grp">[2]Sikkerhedsmatrix!$C$10:$C$29</definedName>
    <definedName name="mtm" localSheetId="6">[1]Sikkerhedsmatrix!$D$10:$W$29</definedName>
    <definedName name="mtm">Sikkerhedsmatrix!$B$8:$Y$31</definedName>
    <definedName name="slet">[2]Sikkerhedsmatrix!$D$10:$W$29</definedName>
    <definedName name="_xlnm.Print_Area" localSheetId="2">'100" Høj trafik'!$A$1:$DC$149</definedName>
    <definedName name="_xlnm.Print_Area" localSheetId="5">'60" Lav trafik'!$A$1:$CI$149</definedName>
    <definedName name="_xlnm.Print_Area" localSheetId="4">'70" Mellem trafik'!$A$1:$CI$149</definedName>
    <definedName name="_xlnm.Print_Area" localSheetId="6">Eksempel!$A$1:$CI$149</definedName>
    <definedName name="_xlnm.Print_Area" localSheetId="1">Mellemtidsmatrix!$A$1:$Z$91</definedName>
    <definedName name="_xlnm.Print_Area" localSheetId="0">Sikkerhedsmatrix!$A$1:$Z$91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P148" i="18" l="1"/>
  <c r="H148" i="18"/>
  <c r="H147" i="18"/>
  <c r="C117" i="18"/>
  <c r="C112" i="18"/>
  <c r="C117" i="17" l="1"/>
  <c r="C112" i="17"/>
  <c r="C107" i="17"/>
  <c r="C102" i="17"/>
  <c r="C97" i="17"/>
  <c r="C92" i="17"/>
  <c r="C87" i="17"/>
  <c r="C82" i="17"/>
  <c r="C77" i="17"/>
  <c r="C72" i="17"/>
  <c r="C67" i="17"/>
  <c r="C62" i="17"/>
  <c r="C57" i="17"/>
  <c r="C52" i="17"/>
  <c r="C47" i="17"/>
  <c r="C42" i="17"/>
  <c r="C37" i="17"/>
  <c r="C32" i="17"/>
  <c r="C27" i="17"/>
  <c r="C22" i="17"/>
  <c r="C17" i="17"/>
  <c r="C12" i="17"/>
  <c r="C117" i="13" l="1"/>
  <c r="C112" i="13"/>
  <c r="L61" i="7"/>
  <c r="C31" i="16"/>
  <c r="B31" i="16"/>
  <c r="Y30" i="16"/>
  <c r="Y63" i="16" s="1"/>
  <c r="C30" i="16"/>
  <c r="C63" i="16" s="1"/>
  <c r="X42" i="16" s="1"/>
  <c r="B30" i="16"/>
  <c r="B63" i="16" s="1"/>
  <c r="X41" i="16" s="1"/>
  <c r="Y29" i="16"/>
  <c r="X29" i="16"/>
  <c r="C29" i="16"/>
  <c r="B29" i="16"/>
  <c r="B62" i="16" s="1"/>
  <c r="W41" i="16" s="1"/>
  <c r="Y28" i="16"/>
  <c r="X28" i="16"/>
  <c r="V63" i="16" s="1"/>
  <c r="W28" i="16"/>
  <c r="V62" i="16" s="1"/>
  <c r="C28" i="16"/>
  <c r="C61" i="16" s="1"/>
  <c r="V42" i="16" s="1"/>
  <c r="B28" i="16"/>
  <c r="Y27" i="16"/>
  <c r="U64" i="16" s="1"/>
  <c r="X27" i="16"/>
  <c r="W27" i="16"/>
  <c r="V27" i="16"/>
  <c r="C27" i="16"/>
  <c r="C60" i="16" s="1"/>
  <c r="U42" i="16" s="1"/>
  <c r="B27" i="16"/>
  <c r="B60" i="16" s="1"/>
  <c r="U41" i="16" s="1"/>
  <c r="Y26" i="16"/>
  <c r="T64" i="16" s="1"/>
  <c r="X26" i="16"/>
  <c r="W26" i="16"/>
  <c r="W59" i="16" s="1"/>
  <c r="V26" i="16"/>
  <c r="U26" i="16"/>
  <c r="C26" i="16"/>
  <c r="B26" i="16"/>
  <c r="B59" i="16" s="1"/>
  <c r="T41" i="16" s="1"/>
  <c r="Y25" i="16"/>
  <c r="Y58" i="16" s="1"/>
  <c r="X25" i="16"/>
  <c r="X58" i="16" s="1"/>
  <c r="W25" i="16"/>
  <c r="V25" i="16"/>
  <c r="V58" i="16" s="1"/>
  <c r="U25" i="16"/>
  <c r="T25" i="16"/>
  <c r="C25" i="16"/>
  <c r="B25" i="16"/>
  <c r="B58" i="16" s="1"/>
  <c r="S41" i="16" s="1"/>
  <c r="Y24" i="16"/>
  <c r="Y57" i="16" s="1"/>
  <c r="X24" i="16"/>
  <c r="X57" i="16" s="1"/>
  <c r="W24" i="16"/>
  <c r="V24" i="16"/>
  <c r="R61" i="16" s="1"/>
  <c r="U24" i="16"/>
  <c r="T24" i="16"/>
  <c r="S24" i="16"/>
  <c r="C24" i="16"/>
  <c r="C57" i="16" s="1"/>
  <c r="R42" i="16" s="1"/>
  <c r="B24" i="16"/>
  <c r="B57" i="16" s="1"/>
  <c r="R41" i="16" s="1"/>
  <c r="Y23" i="16"/>
  <c r="Q64" i="16" s="1"/>
  <c r="X23" i="16"/>
  <c r="W23" i="16"/>
  <c r="W56" i="16" s="1"/>
  <c r="V23" i="16"/>
  <c r="U23" i="16"/>
  <c r="T23" i="16"/>
  <c r="S23" i="16"/>
  <c r="S56" i="16" s="1"/>
  <c r="R23" i="16"/>
  <c r="R56" i="16" s="1"/>
  <c r="C23" i="16"/>
  <c r="C56" i="16" s="1"/>
  <c r="Q42" i="16" s="1"/>
  <c r="B23" i="16"/>
  <c r="Y22" i="16"/>
  <c r="P64" i="16" s="1"/>
  <c r="X22" i="16"/>
  <c r="W22" i="16"/>
  <c r="V22" i="16"/>
  <c r="U22" i="16"/>
  <c r="P60" i="16" s="1"/>
  <c r="T22" i="16"/>
  <c r="P59" i="16" s="1"/>
  <c r="S22" i="16"/>
  <c r="S55" i="16" s="1"/>
  <c r="R22" i="16"/>
  <c r="Q22" i="16"/>
  <c r="P56" i="16" s="1"/>
  <c r="C22" i="16"/>
  <c r="B22" i="16"/>
  <c r="Y21" i="16"/>
  <c r="X21" i="16"/>
  <c r="O63" i="16" s="1"/>
  <c r="W21" i="16"/>
  <c r="V21" i="16"/>
  <c r="O61" i="16" s="1"/>
  <c r="U21" i="16"/>
  <c r="T21" i="16"/>
  <c r="O59" i="16" s="1"/>
  <c r="S21" i="16"/>
  <c r="R21" i="16"/>
  <c r="Q21" i="16"/>
  <c r="P21" i="16"/>
  <c r="O55" i="16" s="1"/>
  <c r="C21" i="16"/>
  <c r="B21" i="16"/>
  <c r="B54" i="16" s="1"/>
  <c r="O41" i="16" s="1"/>
  <c r="Y20" i="16"/>
  <c r="X20" i="16"/>
  <c r="X53" i="16" s="1"/>
  <c r="W20" i="16"/>
  <c r="V20" i="16"/>
  <c r="U20" i="16"/>
  <c r="T20" i="16"/>
  <c r="T53" i="16" s="1"/>
  <c r="S20" i="16"/>
  <c r="N58" i="16" s="1"/>
  <c r="R20" i="16"/>
  <c r="R53" i="16" s="1"/>
  <c r="Q20" i="16"/>
  <c r="P20" i="16"/>
  <c r="P53" i="16" s="1"/>
  <c r="O20" i="16"/>
  <c r="C20" i="16"/>
  <c r="B20" i="16"/>
  <c r="Y19" i="16"/>
  <c r="M64" i="16" s="1"/>
  <c r="X19" i="16"/>
  <c r="M63" i="16" s="1"/>
  <c r="W19" i="16"/>
  <c r="M62" i="16" s="1"/>
  <c r="V19" i="16"/>
  <c r="U19" i="16"/>
  <c r="U52" i="16" s="1"/>
  <c r="T19" i="16"/>
  <c r="S19" i="16"/>
  <c r="R19" i="16"/>
  <c r="Q19" i="16"/>
  <c r="Q52" i="16" s="1"/>
  <c r="P19" i="16"/>
  <c r="M55" i="16" s="1"/>
  <c r="O19" i="16"/>
  <c r="O52" i="16" s="1"/>
  <c r="N19" i="16"/>
  <c r="C19" i="16"/>
  <c r="C52" i="16" s="1"/>
  <c r="M42" i="16" s="1"/>
  <c r="B19" i="16"/>
  <c r="Y18" i="16"/>
  <c r="X18" i="16"/>
  <c r="L63" i="16" s="1"/>
  <c r="W18" i="16"/>
  <c r="W51" i="16" s="1"/>
  <c r="V18" i="16"/>
  <c r="L61" i="16" s="1"/>
  <c r="U18" i="16"/>
  <c r="L60" i="16" s="1"/>
  <c r="T18" i="16"/>
  <c r="S18" i="16"/>
  <c r="L58" i="16" s="1"/>
  <c r="R18" i="16"/>
  <c r="Q18" i="16"/>
  <c r="P18" i="16"/>
  <c r="L55" i="16" s="1"/>
  <c r="O18" i="16"/>
  <c r="L54" i="16" s="1"/>
  <c r="N18" i="16"/>
  <c r="L53" i="16" s="1"/>
  <c r="M18" i="16"/>
  <c r="M51" i="16" s="1"/>
  <c r="C18" i="16"/>
  <c r="B18" i="16"/>
  <c r="B51" i="16" s="1"/>
  <c r="L41" i="16" s="1"/>
  <c r="Y17" i="16"/>
  <c r="X17" i="16"/>
  <c r="W17" i="16"/>
  <c r="K62" i="16" s="1"/>
  <c r="V17" i="16"/>
  <c r="V50" i="16" s="1"/>
  <c r="U17" i="16"/>
  <c r="U50" i="16" s="1"/>
  <c r="T17" i="16"/>
  <c r="T50" i="16" s="1"/>
  <c r="S17" i="16"/>
  <c r="R17" i="16"/>
  <c r="K57" i="16" s="1"/>
  <c r="Q17" i="16"/>
  <c r="P17" i="16"/>
  <c r="O17" i="16"/>
  <c r="K54" i="16" s="1"/>
  <c r="N17" i="16"/>
  <c r="K53" i="16" s="1"/>
  <c r="M17" i="16"/>
  <c r="M50" i="16" s="1"/>
  <c r="L17" i="16"/>
  <c r="L50" i="16" s="1"/>
  <c r="C17" i="16"/>
  <c r="B17" i="16"/>
  <c r="B50" i="16" s="1"/>
  <c r="K41" i="16" s="1"/>
  <c r="Y16" i="16"/>
  <c r="X16" i="16"/>
  <c r="W16" i="16"/>
  <c r="J62" i="16" s="1"/>
  <c r="V16" i="16"/>
  <c r="J61" i="16" s="1"/>
  <c r="U16" i="16"/>
  <c r="U49" i="16" s="1"/>
  <c r="T16" i="16"/>
  <c r="J59" i="16" s="1"/>
  <c r="S16" i="16"/>
  <c r="R16" i="16"/>
  <c r="R49" i="16" s="1"/>
  <c r="Q16" i="16"/>
  <c r="P16" i="16"/>
  <c r="O16" i="16"/>
  <c r="J54" i="16" s="1"/>
  <c r="N16" i="16"/>
  <c r="N49" i="16" s="1"/>
  <c r="M16" i="16"/>
  <c r="M49" i="16" s="1"/>
  <c r="L16" i="16"/>
  <c r="L49" i="16" s="1"/>
  <c r="K16" i="16"/>
  <c r="C16" i="16"/>
  <c r="C49" i="16" s="1"/>
  <c r="J42" i="16" s="1"/>
  <c r="B16" i="16"/>
  <c r="Y15" i="16"/>
  <c r="I64" i="16" s="1"/>
  <c r="X15" i="16"/>
  <c r="X48" i="16" s="1"/>
  <c r="W15" i="16"/>
  <c r="I62" i="16" s="1"/>
  <c r="V15" i="16"/>
  <c r="I61" i="16" s="1"/>
  <c r="U15" i="16"/>
  <c r="U48" i="16" s="1"/>
  <c r="T15" i="16"/>
  <c r="S15" i="16"/>
  <c r="R15" i="16"/>
  <c r="Q15" i="16"/>
  <c r="P15" i="16"/>
  <c r="P48" i="16" s="1"/>
  <c r="O15" i="16"/>
  <c r="I54" i="16" s="1"/>
  <c r="N15" i="16"/>
  <c r="I53" i="16" s="1"/>
  <c r="M15" i="16"/>
  <c r="I52" i="16" s="1"/>
  <c r="L15" i="16"/>
  <c r="K15" i="16"/>
  <c r="J15" i="16"/>
  <c r="C15" i="16"/>
  <c r="C48" i="16" s="1"/>
  <c r="I42" i="16" s="1"/>
  <c r="B15" i="16"/>
  <c r="B48" i="16" s="1"/>
  <c r="I41" i="16" s="1"/>
  <c r="Y14" i="16"/>
  <c r="Y47" i="16" s="1"/>
  <c r="X14" i="16"/>
  <c r="X47" i="16" s="1"/>
  <c r="W14" i="16"/>
  <c r="H62" i="16" s="1"/>
  <c r="V14" i="16"/>
  <c r="U14" i="16"/>
  <c r="T14" i="16"/>
  <c r="S14" i="16"/>
  <c r="H58" i="16" s="1"/>
  <c r="R14" i="16"/>
  <c r="H57" i="16" s="1"/>
  <c r="Q14" i="16"/>
  <c r="H56" i="16" s="1"/>
  <c r="P14" i="16"/>
  <c r="O14" i="16"/>
  <c r="H54" i="16" s="1"/>
  <c r="N14" i="16"/>
  <c r="M14" i="16"/>
  <c r="L14" i="16"/>
  <c r="K14" i="16"/>
  <c r="H50" i="16" s="1"/>
  <c r="J14" i="16"/>
  <c r="J47" i="16" s="1"/>
  <c r="I14" i="16"/>
  <c r="H48" i="16" s="1"/>
  <c r="C14" i="16"/>
  <c r="C47" i="16" s="1"/>
  <c r="H42" i="16" s="1"/>
  <c r="B14" i="16"/>
  <c r="B47" i="16" s="1"/>
  <c r="H41" i="16" s="1"/>
  <c r="Y13" i="16"/>
  <c r="X13" i="16"/>
  <c r="W13" i="16"/>
  <c r="G62" i="16" s="1"/>
  <c r="V13" i="16"/>
  <c r="V46" i="16" s="1"/>
  <c r="U13" i="16"/>
  <c r="U46" i="16" s="1"/>
  <c r="T13" i="16"/>
  <c r="G59" i="16" s="1"/>
  <c r="S13" i="16"/>
  <c r="R13" i="16"/>
  <c r="G57" i="16" s="1"/>
  <c r="Q13" i="16"/>
  <c r="P13" i="16"/>
  <c r="O13" i="16"/>
  <c r="N13" i="16"/>
  <c r="G53" i="16" s="1"/>
  <c r="M13" i="16"/>
  <c r="G52" i="16" s="1"/>
  <c r="L13" i="16"/>
  <c r="G51" i="16" s="1"/>
  <c r="K13" i="16"/>
  <c r="G50" i="16" s="1"/>
  <c r="J13" i="16"/>
  <c r="G49" i="16" s="1"/>
  <c r="I13" i="16"/>
  <c r="H13" i="16"/>
  <c r="C13" i="16"/>
  <c r="B13" i="16"/>
  <c r="Y12" i="16"/>
  <c r="Y45" i="16" s="1"/>
  <c r="X12" i="16"/>
  <c r="F63" i="16" s="1"/>
  <c r="W12" i="16"/>
  <c r="V12" i="16"/>
  <c r="F61" i="16" s="1"/>
  <c r="U12" i="16"/>
  <c r="T12" i="16"/>
  <c r="S12" i="16"/>
  <c r="R12" i="16"/>
  <c r="F57" i="16" s="1"/>
  <c r="Q12" i="16"/>
  <c r="F56" i="16" s="1"/>
  <c r="P12" i="16"/>
  <c r="F55" i="16" s="1"/>
  <c r="O12" i="16"/>
  <c r="F54" i="16" s="1"/>
  <c r="N12" i="16"/>
  <c r="F53" i="16" s="1"/>
  <c r="M12" i="16"/>
  <c r="L12" i="16"/>
  <c r="K12" i="16"/>
  <c r="J12" i="16"/>
  <c r="I12" i="16"/>
  <c r="I45" i="16" s="1"/>
  <c r="H12" i="16"/>
  <c r="G12" i="16"/>
  <c r="F46" i="16" s="1"/>
  <c r="C12" i="16"/>
  <c r="C45" i="16" s="1"/>
  <c r="F42" i="16" s="1"/>
  <c r="B12" i="16"/>
  <c r="Y11" i="16"/>
  <c r="E64" i="16" s="1"/>
  <c r="X11" i="16"/>
  <c r="E63" i="16" s="1"/>
  <c r="W11" i="16"/>
  <c r="W44" i="16" s="1"/>
  <c r="V11" i="16"/>
  <c r="V44" i="16" s="1"/>
  <c r="U11" i="16"/>
  <c r="E60" i="16" s="1"/>
  <c r="T11" i="16"/>
  <c r="E59" i="16" s="1"/>
  <c r="S11" i="16"/>
  <c r="E58" i="16" s="1"/>
  <c r="R11" i="16"/>
  <c r="Q11" i="16"/>
  <c r="P11" i="16"/>
  <c r="O11" i="16"/>
  <c r="E54" i="16" s="1"/>
  <c r="N11" i="16"/>
  <c r="E53" i="16" s="1"/>
  <c r="M11" i="16"/>
  <c r="E52" i="16" s="1"/>
  <c r="L11" i="16"/>
  <c r="E51" i="16" s="1"/>
  <c r="K11" i="16"/>
  <c r="E50" i="16" s="1"/>
  <c r="J11" i="16"/>
  <c r="I11" i="16"/>
  <c r="H11" i="16"/>
  <c r="G11" i="16"/>
  <c r="G44" i="16" s="1"/>
  <c r="F11" i="16"/>
  <c r="F44" i="16" s="1"/>
  <c r="C11" i="16"/>
  <c r="C44" i="16" s="1"/>
  <c r="E42" i="16" s="1"/>
  <c r="B11" i="16"/>
  <c r="B44" i="16" s="1"/>
  <c r="E41" i="16" s="1"/>
  <c r="Y10" i="16"/>
  <c r="D64" i="16" s="1"/>
  <c r="X10" i="16"/>
  <c r="W10" i="16"/>
  <c r="D62" i="16" s="1"/>
  <c r="V10" i="16"/>
  <c r="D61" i="16" s="1"/>
  <c r="U10" i="16"/>
  <c r="U43" i="16" s="1"/>
  <c r="T10" i="16"/>
  <c r="D59" i="16" s="1"/>
  <c r="S10" i="16"/>
  <c r="S43" i="16" s="1"/>
  <c r="R10" i="16"/>
  <c r="R43" i="16" s="1"/>
  <c r="Q10" i="16"/>
  <c r="Q43" i="16" s="1"/>
  <c r="P10" i="16"/>
  <c r="O10" i="16"/>
  <c r="N10" i="16"/>
  <c r="M10" i="16"/>
  <c r="M43" i="16" s="1"/>
  <c r="L10" i="16"/>
  <c r="L43" i="16" s="1"/>
  <c r="K10" i="16"/>
  <c r="J10" i="16"/>
  <c r="D49" i="16" s="1"/>
  <c r="I10" i="16"/>
  <c r="I43" i="16" s="1"/>
  <c r="H10" i="16"/>
  <c r="G10" i="16"/>
  <c r="F10" i="16"/>
  <c r="E10" i="16"/>
  <c r="E43" i="16" s="1"/>
  <c r="C10" i="16"/>
  <c r="C43" i="16" s="1"/>
  <c r="D42" i="16" s="1"/>
  <c r="B10" i="16"/>
  <c r="B43" i="16" s="1"/>
  <c r="D41" i="16" s="1"/>
  <c r="O9" i="16"/>
  <c r="C9" i="16"/>
  <c r="B9" i="16"/>
  <c r="P8" i="16"/>
  <c r="C8" i="16"/>
  <c r="B8" i="16"/>
  <c r="X64" i="16"/>
  <c r="W64" i="16"/>
  <c r="V64" i="16"/>
  <c r="O64" i="16"/>
  <c r="N64" i="16"/>
  <c r="L64" i="16"/>
  <c r="K64" i="16"/>
  <c r="J64" i="16"/>
  <c r="G64" i="16"/>
  <c r="C64" i="16"/>
  <c r="Y42" i="16" s="1"/>
  <c r="B64" i="16"/>
  <c r="Y41" i="16" s="1"/>
  <c r="W63" i="16"/>
  <c r="U63" i="16"/>
  <c r="T63" i="16"/>
  <c r="Q63" i="16"/>
  <c r="P63" i="16"/>
  <c r="K63" i="16"/>
  <c r="J63" i="16"/>
  <c r="H63" i="16"/>
  <c r="G63" i="16"/>
  <c r="D63" i="16"/>
  <c r="Y62" i="16"/>
  <c r="X62" i="16"/>
  <c r="U62" i="16"/>
  <c r="S62" i="16"/>
  <c r="R62" i="16"/>
  <c r="Q62" i="16"/>
  <c r="P62" i="16"/>
  <c r="O62" i="16"/>
  <c r="N62" i="16"/>
  <c r="F62" i="16"/>
  <c r="E62" i="16"/>
  <c r="C62" i="16"/>
  <c r="W42" i="16" s="1"/>
  <c r="Y61" i="16"/>
  <c r="U61" i="16"/>
  <c r="T61" i="16"/>
  <c r="Q61" i="16"/>
  <c r="P61" i="16"/>
  <c r="N61" i="16"/>
  <c r="M61" i="16"/>
  <c r="H61" i="16"/>
  <c r="G61" i="16"/>
  <c r="B61" i="16"/>
  <c r="V41" i="16" s="1"/>
  <c r="X60" i="16"/>
  <c r="W60" i="16"/>
  <c r="V60" i="16"/>
  <c r="T60" i="16"/>
  <c r="S60" i="16"/>
  <c r="R60" i="16"/>
  <c r="Q60" i="16"/>
  <c r="O60" i="16"/>
  <c r="N60" i="16"/>
  <c r="M60" i="16"/>
  <c r="K60" i="16"/>
  <c r="J60" i="16"/>
  <c r="H60" i="16"/>
  <c r="F60" i="16"/>
  <c r="X59" i="16"/>
  <c r="V59" i="16"/>
  <c r="U59" i="16"/>
  <c r="S59" i="16"/>
  <c r="R59" i="16"/>
  <c r="Q59" i="16"/>
  <c r="M59" i="16"/>
  <c r="L59" i="16"/>
  <c r="I59" i="16"/>
  <c r="H59" i="16"/>
  <c r="F59" i="16"/>
  <c r="C59" i="16"/>
  <c r="W58" i="16"/>
  <c r="U58" i="16"/>
  <c r="T58" i="16"/>
  <c r="R58" i="16"/>
  <c r="O58" i="16"/>
  <c r="M58" i="16"/>
  <c r="K58" i="16"/>
  <c r="J58" i="16"/>
  <c r="I58" i="16"/>
  <c r="G58" i="16"/>
  <c r="F58" i="16"/>
  <c r="C58" i="16"/>
  <c r="S42" i="16" s="1"/>
  <c r="W57" i="16"/>
  <c r="U57" i="16"/>
  <c r="T57" i="16"/>
  <c r="S57" i="16"/>
  <c r="Q57" i="16"/>
  <c r="P57" i="16"/>
  <c r="O57" i="16"/>
  <c r="M57" i="16"/>
  <c r="L57" i="16"/>
  <c r="J57" i="16"/>
  <c r="I57" i="16"/>
  <c r="E57" i="16"/>
  <c r="X56" i="16"/>
  <c r="V56" i="16"/>
  <c r="U56" i="16"/>
  <c r="T56" i="16"/>
  <c r="O56" i="16"/>
  <c r="N56" i="16"/>
  <c r="L56" i="16"/>
  <c r="K56" i="16"/>
  <c r="J56" i="16"/>
  <c r="I56" i="16"/>
  <c r="G56" i="16"/>
  <c r="E56" i="16"/>
  <c r="B56" i="16"/>
  <c r="Q41" i="16" s="1"/>
  <c r="Y55" i="16"/>
  <c r="X55" i="16"/>
  <c r="W55" i="16"/>
  <c r="V55" i="16"/>
  <c r="R55" i="16"/>
  <c r="Q55" i="16"/>
  <c r="K55" i="16"/>
  <c r="J55" i="16"/>
  <c r="H55" i="16"/>
  <c r="G55" i="16"/>
  <c r="E55" i="16"/>
  <c r="D55" i="16"/>
  <c r="C55" i="16"/>
  <c r="P42" i="16" s="1"/>
  <c r="B55" i="16"/>
  <c r="P41" i="16" s="1"/>
  <c r="Y54" i="16"/>
  <c r="X54" i="16"/>
  <c r="W54" i="16"/>
  <c r="U54" i="16"/>
  <c r="T54" i="16"/>
  <c r="S54" i="16"/>
  <c r="R54" i="16"/>
  <c r="Q54" i="16"/>
  <c r="P54" i="16"/>
  <c r="N54" i="16"/>
  <c r="G54" i="16"/>
  <c r="D54" i="16"/>
  <c r="C54" i="16"/>
  <c r="O42" i="16" s="1"/>
  <c r="Y53" i="16"/>
  <c r="W53" i="16"/>
  <c r="V53" i="16"/>
  <c r="U53" i="16"/>
  <c r="Q53" i="16"/>
  <c r="O53" i="16"/>
  <c r="M53" i="16"/>
  <c r="H53" i="16"/>
  <c r="D53" i="16"/>
  <c r="C53" i="16"/>
  <c r="N42" i="16" s="1"/>
  <c r="B53" i="16"/>
  <c r="N41" i="16" s="1"/>
  <c r="V52" i="16"/>
  <c r="T52" i="16"/>
  <c r="S52" i="16"/>
  <c r="R52" i="16"/>
  <c r="N52" i="16"/>
  <c r="J52" i="16"/>
  <c r="H52" i="16"/>
  <c r="F52" i="16"/>
  <c r="B52" i="16"/>
  <c r="M41" i="16" s="1"/>
  <c r="Y51" i="16"/>
  <c r="X51" i="16"/>
  <c r="V51" i="16"/>
  <c r="T51" i="16"/>
  <c r="R51" i="16"/>
  <c r="Q51" i="16"/>
  <c r="I51" i="16"/>
  <c r="H51" i="16"/>
  <c r="F51" i="16"/>
  <c r="C51" i="16"/>
  <c r="L42" i="16" s="1"/>
  <c r="Y50" i="16"/>
  <c r="X50" i="16"/>
  <c r="S50" i="16"/>
  <c r="Q50" i="16"/>
  <c r="P50" i="16"/>
  <c r="J50" i="16"/>
  <c r="I50" i="16"/>
  <c r="F50" i="16"/>
  <c r="D50" i="16"/>
  <c r="C50" i="16"/>
  <c r="K42" i="16" s="1"/>
  <c r="Y49" i="16"/>
  <c r="X49" i="16"/>
  <c r="S49" i="16"/>
  <c r="Q49" i="16"/>
  <c r="P49" i="16"/>
  <c r="K49" i="16"/>
  <c r="I49" i="16"/>
  <c r="F49" i="16"/>
  <c r="E49" i="16"/>
  <c r="B49" i="16"/>
  <c r="J41" i="16" s="1"/>
  <c r="Y48" i="16"/>
  <c r="V48" i="16"/>
  <c r="T48" i="16"/>
  <c r="S48" i="16"/>
  <c r="R48" i="16"/>
  <c r="Q48" i="16"/>
  <c r="N48" i="16"/>
  <c r="L48" i="16"/>
  <c r="K48" i="16"/>
  <c r="J48" i="16"/>
  <c r="G48" i="16"/>
  <c r="E48" i="16"/>
  <c r="V47" i="16"/>
  <c r="U47" i="16"/>
  <c r="T47" i="16"/>
  <c r="Q47" i="16"/>
  <c r="P47" i="16"/>
  <c r="N47" i="16"/>
  <c r="M47" i="16"/>
  <c r="L47" i="16"/>
  <c r="G47" i="16"/>
  <c r="F47" i="16"/>
  <c r="E47" i="16"/>
  <c r="D47" i="16"/>
  <c r="Y46" i="16"/>
  <c r="X46" i="16"/>
  <c r="W46" i="16"/>
  <c r="T46" i="16"/>
  <c r="S46" i="16"/>
  <c r="Q46" i="16"/>
  <c r="P46" i="16"/>
  <c r="O46" i="16"/>
  <c r="K46" i="16"/>
  <c r="I46" i="16"/>
  <c r="H46" i="16"/>
  <c r="D46" i="16"/>
  <c r="C46" i="16"/>
  <c r="B46" i="16"/>
  <c r="G41" i="16" s="1"/>
  <c r="X45" i="16"/>
  <c r="W45" i="16"/>
  <c r="U45" i="16"/>
  <c r="T45" i="16"/>
  <c r="S45" i="16"/>
  <c r="R45" i="16"/>
  <c r="P45" i="16"/>
  <c r="O45" i="16"/>
  <c r="M45" i="16"/>
  <c r="L45" i="16"/>
  <c r="K45" i="16"/>
  <c r="J45" i="16"/>
  <c r="H45" i="16"/>
  <c r="G45" i="16"/>
  <c r="D45" i="16"/>
  <c r="B45" i="16"/>
  <c r="F41" i="16" s="1"/>
  <c r="Y44" i="16"/>
  <c r="X44" i="16"/>
  <c r="U44" i="16"/>
  <c r="T44" i="16"/>
  <c r="R44" i="16"/>
  <c r="Q44" i="16"/>
  <c r="P44" i="16"/>
  <c r="J44" i="16"/>
  <c r="I44" i="16"/>
  <c r="H44" i="16"/>
  <c r="D44" i="16"/>
  <c r="X43" i="16"/>
  <c r="W43" i="16"/>
  <c r="V43" i="16"/>
  <c r="P43" i="16"/>
  <c r="O43" i="16"/>
  <c r="N43" i="16"/>
  <c r="K43" i="16"/>
  <c r="J43" i="16"/>
  <c r="H43" i="16"/>
  <c r="G43" i="16"/>
  <c r="F43" i="16"/>
  <c r="T42" i="16"/>
  <c r="G42" i="16"/>
  <c r="E138" i="13"/>
  <c r="E136" i="13"/>
  <c r="E136" i="5"/>
  <c r="E138" i="5"/>
  <c r="E138" i="4"/>
  <c r="E136" i="4"/>
  <c r="U63" i="7"/>
  <c r="Q61" i="7"/>
  <c r="Q59" i="7"/>
  <c r="P59" i="7"/>
  <c r="P57" i="7"/>
  <c r="O64" i="7"/>
  <c r="O57" i="7"/>
  <c r="N59" i="7"/>
  <c r="N57" i="7"/>
  <c r="M64" i="7"/>
  <c r="M61" i="7"/>
  <c r="M56" i="7"/>
  <c r="M55" i="7"/>
  <c r="M53" i="7"/>
  <c r="L64" i="7"/>
  <c r="L55" i="7"/>
  <c r="L54" i="7"/>
  <c r="L53" i="7"/>
  <c r="H59" i="7"/>
  <c r="H57" i="7"/>
  <c r="H52" i="7"/>
  <c r="H51" i="7"/>
  <c r="K61" i="7"/>
  <c r="K59" i="7"/>
  <c r="K55" i="7"/>
  <c r="K52" i="7"/>
  <c r="J59" i="7"/>
  <c r="J57" i="7"/>
  <c r="J52" i="7"/>
  <c r="J51" i="7"/>
  <c r="I64" i="7"/>
  <c r="I57" i="7"/>
  <c r="I53" i="7"/>
  <c r="I51" i="7"/>
  <c r="G64" i="7"/>
  <c r="G57" i="7"/>
  <c r="G53" i="7"/>
  <c r="G51" i="7"/>
  <c r="G49" i="7"/>
  <c r="G47" i="7"/>
  <c r="F64" i="7"/>
  <c r="F61" i="7"/>
  <c r="F55" i="7"/>
  <c r="F53" i="7"/>
  <c r="F50" i="7"/>
  <c r="F49" i="7"/>
  <c r="F47" i="7"/>
  <c r="E61" i="7"/>
  <c r="E59" i="7"/>
  <c r="E55" i="7"/>
  <c r="E52" i="7"/>
  <c r="E49" i="7"/>
  <c r="E47" i="7"/>
  <c r="E45" i="7"/>
  <c r="D64" i="7"/>
  <c r="D61" i="7"/>
  <c r="D55" i="7"/>
  <c r="D53" i="7"/>
  <c r="D49" i="7"/>
  <c r="D48" i="7"/>
  <c r="D47" i="7"/>
  <c r="D46" i="7"/>
  <c r="T56" i="7"/>
  <c r="U56" i="7"/>
  <c r="V56" i="7"/>
  <c r="W56" i="7"/>
  <c r="X56" i="7"/>
  <c r="R55" i="7"/>
  <c r="S55" i="7"/>
  <c r="T55" i="7"/>
  <c r="U55" i="7"/>
  <c r="V55" i="7"/>
  <c r="W55" i="7"/>
  <c r="X55" i="7"/>
  <c r="Y55" i="7"/>
  <c r="X54" i="7"/>
  <c r="Y54" i="7"/>
  <c r="R54" i="7"/>
  <c r="S54" i="7"/>
  <c r="T54" i="7"/>
  <c r="U54" i="7"/>
  <c r="V54" i="7"/>
  <c r="W54" i="7"/>
  <c r="P53" i="7"/>
  <c r="Q53" i="7"/>
  <c r="R53" i="7"/>
  <c r="S53" i="7"/>
  <c r="T53" i="7"/>
  <c r="U53" i="7"/>
  <c r="V53" i="7"/>
  <c r="W53" i="7"/>
  <c r="X53" i="7"/>
  <c r="O52" i="7"/>
  <c r="P52" i="7"/>
  <c r="Q52" i="7"/>
  <c r="R52" i="7"/>
  <c r="S52" i="7"/>
  <c r="T52" i="7"/>
  <c r="U52" i="7"/>
  <c r="V52" i="7"/>
  <c r="W52" i="7"/>
  <c r="X52" i="7"/>
  <c r="Y52" i="7"/>
  <c r="N52" i="7"/>
  <c r="N51" i="7"/>
  <c r="O51" i="7"/>
  <c r="P51" i="7"/>
  <c r="Q51" i="7"/>
  <c r="R51" i="7"/>
  <c r="S51" i="7"/>
  <c r="T51" i="7"/>
  <c r="U51" i="7"/>
  <c r="V51" i="7"/>
  <c r="W51" i="7"/>
  <c r="X51" i="7"/>
  <c r="Y51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X48" i="7"/>
  <c r="Y48" i="7"/>
  <c r="L48" i="7"/>
  <c r="M48" i="7"/>
  <c r="N48" i="7"/>
  <c r="O48" i="7"/>
  <c r="P48" i="7"/>
  <c r="Q48" i="7"/>
  <c r="R48" i="7"/>
  <c r="S48" i="7"/>
  <c r="T48" i="7"/>
  <c r="U48" i="7"/>
  <c r="V48" i="7"/>
  <c r="W48" i="7"/>
  <c r="J47" i="7"/>
  <c r="K47" i="7"/>
  <c r="L47" i="7"/>
  <c r="M47" i="7"/>
  <c r="N47" i="7"/>
  <c r="O47" i="7"/>
  <c r="P47" i="7"/>
  <c r="Q47" i="7"/>
  <c r="R47" i="7"/>
  <c r="S47" i="7"/>
  <c r="T47" i="7"/>
  <c r="U47" i="7"/>
  <c r="V47" i="7"/>
  <c r="W47" i="7"/>
  <c r="X47" i="7"/>
  <c r="I46" i="7"/>
  <c r="J46" i="7"/>
  <c r="K46" i="7"/>
  <c r="L46" i="7"/>
  <c r="M46" i="7"/>
  <c r="N46" i="7"/>
  <c r="O46" i="7"/>
  <c r="P46" i="7"/>
  <c r="Q46" i="7"/>
  <c r="R46" i="7"/>
  <c r="S46" i="7"/>
  <c r="T46" i="7"/>
  <c r="U46" i="7"/>
  <c r="V46" i="7"/>
  <c r="W46" i="7"/>
  <c r="X46" i="7"/>
  <c r="Y46" i="7"/>
  <c r="H46" i="7"/>
  <c r="H45" i="7"/>
  <c r="I45" i="7"/>
  <c r="J45" i="7"/>
  <c r="K45" i="7"/>
  <c r="L45" i="7"/>
  <c r="M45" i="7"/>
  <c r="N45" i="7"/>
  <c r="O45" i="7"/>
  <c r="P45" i="7"/>
  <c r="Q45" i="7"/>
  <c r="R45" i="7"/>
  <c r="S45" i="7"/>
  <c r="T45" i="7"/>
  <c r="U45" i="7"/>
  <c r="V45" i="7"/>
  <c r="W45" i="7"/>
  <c r="X45" i="7"/>
  <c r="Y45" i="7"/>
  <c r="F44" i="7"/>
  <c r="H44" i="7"/>
  <c r="I44" i="7"/>
  <c r="J44" i="7"/>
  <c r="K44" i="7"/>
  <c r="L44" i="7"/>
  <c r="M44" i="7"/>
  <c r="N44" i="7"/>
  <c r="O44" i="7"/>
  <c r="P44" i="7"/>
  <c r="Q44" i="7"/>
  <c r="R44" i="7"/>
  <c r="S44" i="7"/>
  <c r="T44" i="7"/>
  <c r="U44" i="7"/>
  <c r="V44" i="7"/>
  <c r="W44" i="7"/>
  <c r="X44" i="7"/>
  <c r="Y44" i="7"/>
  <c r="K43" i="7"/>
  <c r="L43" i="7"/>
  <c r="M43" i="7"/>
  <c r="N43" i="7"/>
  <c r="O43" i="7"/>
  <c r="P43" i="7"/>
  <c r="Q43" i="7"/>
  <c r="R43" i="7"/>
  <c r="S43" i="7"/>
  <c r="T43" i="7"/>
  <c r="U43" i="7"/>
  <c r="V43" i="7"/>
  <c r="W43" i="7"/>
  <c r="X43" i="7"/>
  <c r="Y43" i="7"/>
  <c r="H43" i="7"/>
  <c r="I43" i="7"/>
  <c r="J43" i="7"/>
  <c r="G43" i="7"/>
  <c r="E137" i="13"/>
  <c r="E137" i="5"/>
  <c r="E137" i="4"/>
  <c r="C117" i="5"/>
  <c r="C112" i="5"/>
  <c r="C117" i="4"/>
  <c r="C112" i="4"/>
  <c r="X64" i="7"/>
  <c r="W64" i="7"/>
  <c r="V64" i="7"/>
  <c r="U64" i="7"/>
  <c r="T64" i="7"/>
  <c r="S64" i="7"/>
  <c r="R64" i="7"/>
  <c r="Q64" i="7"/>
  <c r="B63" i="7"/>
  <c r="X41" i="7"/>
  <c r="W63" i="7"/>
  <c r="X62" i="7"/>
  <c r="P64" i="7"/>
  <c r="N64" i="7"/>
  <c r="K64" i="7"/>
  <c r="J64" i="7"/>
  <c r="H64" i="7"/>
  <c r="E64" i="7"/>
  <c r="Y63" i="7"/>
  <c r="Y62" i="7"/>
  <c r="V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X42" i="7" s="1"/>
  <c r="B64" i="7"/>
  <c r="C64" i="7"/>
  <c r="Y42" i="7"/>
  <c r="Y41" i="7"/>
  <c r="Y47" i="7"/>
  <c r="Y49" i="7"/>
  <c r="Y53" i="7"/>
  <c r="Y56" i="7"/>
  <c r="X57" i="7"/>
  <c r="Y57" i="7"/>
  <c r="X58" i="7"/>
  <c r="Y58" i="7"/>
  <c r="X59" i="7"/>
  <c r="Y59" i="7"/>
  <c r="X60" i="7"/>
  <c r="Y60" i="7"/>
  <c r="X61" i="7"/>
  <c r="Y61" i="7"/>
  <c r="Y9" i="7"/>
  <c r="Y9" i="16" s="1"/>
  <c r="X9" i="7"/>
  <c r="X9" i="16" s="1"/>
  <c r="Y8" i="7"/>
  <c r="Y8" i="16" s="1"/>
  <c r="X8" i="7"/>
  <c r="X8" i="16" s="1"/>
  <c r="BP148" i="13"/>
  <c r="H144" i="13"/>
  <c r="H142" i="13"/>
  <c r="C107" i="13"/>
  <c r="C102" i="13"/>
  <c r="C97" i="13"/>
  <c r="C92" i="13"/>
  <c r="C87" i="13"/>
  <c r="C82" i="13"/>
  <c r="C77" i="13"/>
  <c r="C72" i="13"/>
  <c r="C67" i="13"/>
  <c r="C62" i="13"/>
  <c r="C57" i="13"/>
  <c r="C52" i="13"/>
  <c r="C47" i="13"/>
  <c r="C42" i="13"/>
  <c r="C37" i="13"/>
  <c r="C32" i="13"/>
  <c r="C27" i="13"/>
  <c r="C22" i="13"/>
  <c r="C17" i="13"/>
  <c r="C12" i="13"/>
  <c r="H148" i="13"/>
  <c r="H147" i="13"/>
  <c r="H141" i="13"/>
  <c r="BP148" i="5"/>
  <c r="H144" i="5"/>
  <c r="H142" i="5"/>
  <c r="C107" i="5"/>
  <c r="C102" i="5"/>
  <c r="C97" i="5"/>
  <c r="C92" i="5"/>
  <c r="C87" i="5"/>
  <c r="C82" i="5"/>
  <c r="C77" i="5"/>
  <c r="C72" i="5"/>
  <c r="C67" i="5"/>
  <c r="C62" i="5"/>
  <c r="C57" i="5"/>
  <c r="C52" i="5"/>
  <c r="C47" i="5"/>
  <c r="C42" i="5"/>
  <c r="C37" i="5"/>
  <c r="C32" i="5"/>
  <c r="C27" i="5"/>
  <c r="C22" i="5"/>
  <c r="C17" i="5"/>
  <c r="C12" i="5"/>
  <c r="H148" i="5"/>
  <c r="H147" i="5"/>
  <c r="H141" i="5"/>
  <c r="BP148" i="4"/>
  <c r="H144" i="4"/>
  <c r="H142" i="4"/>
  <c r="H148" i="4"/>
  <c r="H147" i="4"/>
  <c r="H141" i="4"/>
  <c r="C107" i="4"/>
  <c r="C102" i="4"/>
  <c r="C97" i="4"/>
  <c r="C92" i="4"/>
  <c r="C87" i="4"/>
  <c r="C82" i="4"/>
  <c r="C77" i="4"/>
  <c r="C72" i="4"/>
  <c r="C67" i="4"/>
  <c r="C62" i="4"/>
  <c r="C57" i="4"/>
  <c r="C52" i="4"/>
  <c r="C47" i="4"/>
  <c r="C42" i="4"/>
  <c r="C37" i="4"/>
  <c r="C32" i="4"/>
  <c r="C27" i="4"/>
  <c r="C22" i="4"/>
  <c r="C17" i="4"/>
  <c r="C12" i="4"/>
  <c r="D8" i="7"/>
  <c r="D8" i="16" s="1"/>
  <c r="E8" i="7"/>
  <c r="E8" i="16" s="1"/>
  <c r="F8" i="7"/>
  <c r="F8" i="16" s="1"/>
  <c r="G8" i="7"/>
  <c r="G8" i="16" s="1"/>
  <c r="H8" i="7"/>
  <c r="H8" i="16" s="1"/>
  <c r="I8" i="7"/>
  <c r="I8" i="16" s="1"/>
  <c r="J8" i="7"/>
  <c r="J8" i="16" s="1"/>
  <c r="K8" i="7"/>
  <c r="K8" i="16" s="1"/>
  <c r="L8" i="7"/>
  <c r="L8" i="16" s="1"/>
  <c r="M8" i="7"/>
  <c r="M8" i="16" s="1"/>
  <c r="N8" i="7"/>
  <c r="N8" i="16" s="1"/>
  <c r="O8" i="7"/>
  <c r="O8" i="16" s="1"/>
  <c r="P8" i="7"/>
  <c r="Q8" i="7"/>
  <c r="Q8" i="16" s="1"/>
  <c r="R8" i="7"/>
  <c r="R8" i="16" s="1"/>
  <c r="S8" i="7"/>
  <c r="S8" i="16" s="1"/>
  <c r="T8" i="7"/>
  <c r="T8" i="16" s="1"/>
  <c r="U8" i="7"/>
  <c r="U8" i="16" s="1"/>
  <c r="V8" i="7"/>
  <c r="V8" i="16" s="1"/>
  <c r="W8" i="7"/>
  <c r="W8" i="16" s="1"/>
  <c r="D9" i="7"/>
  <c r="D9" i="16"/>
  <c r="E9" i="7"/>
  <c r="E9" i="16" s="1"/>
  <c r="F9" i="7"/>
  <c r="F9" i="16"/>
  <c r="G9" i="7"/>
  <c r="G9" i="16" s="1"/>
  <c r="H9" i="7"/>
  <c r="H9" i="16"/>
  <c r="I9" i="7"/>
  <c r="I9" i="16" s="1"/>
  <c r="J9" i="7"/>
  <c r="J9" i="16"/>
  <c r="K9" i="7"/>
  <c r="K9" i="16" s="1"/>
  <c r="L9" i="7"/>
  <c r="L9" i="16" s="1"/>
  <c r="M9" i="7"/>
  <c r="M9" i="16" s="1"/>
  <c r="N9" i="7"/>
  <c r="N9" i="16" s="1"/>
  <c r="O9" i="7"/>
  <c r="P9" i="7"/>
  <c r="P9" i="16" s="1"/>
  <c r="Q9" i="7"/>
  <c r="Q9" i="16" s="1"/>
  <c r="R9" i="7"/>
  <c r="R9" i="16" s="1"/>
  <c r="S9" i="7"/>
  <c r="S9" i="16" s="1"/>
  <c r="T9" i="7"/>
  <c r="T9" i="16" s="1"/>
  <c r="U9" i="7"/>
  <c r="U9" i="16" s="1"/>
  <c r="V9" i="7"/>
  <c r="V9" i="16" s="1"/>
  <c r="W9" i="7"/>
  <c r="W9" i="16" s="1"/>
  <c r="B43" i="7"/>
  <c r="D41" i="7"/>
  <c r="B44" i="7"/>
  <c r="E41" i="7" s="1"/>
  <c r="B45" i="7"/>
  <c r="F41" i="7"/>
  <c r="B46" i="7"/>
  <c r="G41" i="7" s="1"/>
  <c r="B47" i="7"/>
  <c r="H41" i="7"/>
  <c r="B48" i="7"/>
  <c r="I41" i="7" s="1"/>
  <c r="B49" i="7"/>
  <c r="J41" i="7"/>
  <c r="B50" i="7"/>
  <c r="K41" i="7" s="1"/>
  <c r="B51" i="7"/>
  <c r="L41" i="7"/>
  <c r="B52" i="7"/>
  <c r="M41" i="7" s="1"/>
  <c r="B53" i="7"/>
  <c r="N41" i="7"/>
  <c r="B54" i="7"/>
  <c r="O41" i="7" s="1"/>
  <c r="B55" i="7"/>
  <c r="P41" i="7"/>
  <c r="B56" i="7"/>
  <c r="Q41" i="7" s="1"/>
  <c r="B57" i="7"/>
  <c r="R41" i="7"/>
  <c r="B58" i="7"/>
  <c r="S41" i="7" s="1"/>
  <c r="B59" i="7"/>
  <c r="T41" i="7"/>
  <c r="B60" i="7"/>
  <c r="U41" i="7" s="1"/>
  <c r="B61" i="7"/>
  <c r="V41" i="7"/>
  <c r="B62" i="7"/>
  <c r="W41" i="7" s="1"/>
  <c r="C43" i="7"/>
  <c r="D42" i="7"/>
  <c r="C44" i="7"/>
  <c r="E42" i="7" s="1"/>
  <c r="C45" i="7"/>
  <c r="F42" i="7"/>
  <c r="C46" i="7"/>
  <c r="G42" i="7" s="1"/>
  <c r="C47" i="7"/>
  <c r="H42" i="7"/>
  <c r="C48" i="7"/>
  <c r="I42" i="7" s="1"/>
  <c r="C49" i="7"/>
  <c r="J42" i="7"/>
  <c r="C50" i="7"/>
  <c r="K42" i="7" s="1"/>
  <c r="C51" i="7"/>
  <c r="L42" i="7"/>
  <c r="C52" i="7"/>
  <c r="M42" i="7" s="1"/>
  <c r="C53" i="7"/>
  <c r="N42" i="7"/>
  <c r="C54" i="7"/>
  <c r="O42" i="7" s="1"/>
  <c r="C55" i="7"/>
  <c r="P42" i="7"/>
  <c r="C56" i="7"/>
  <c r="Q42" i="7" s="1"/>
  <c r="C57" i="7"/>
  <c r="R42" i="7"/>
  <c r="C58" i="7"/>
  <c r="S42" i="7" s="1"/>
  <c r="C59" i="7"/>
  <c r="T42" i="7"/>
  <c r="C60" i="7"/>
  <c r="U42" i="7" s="1"/>
  <c r="C61" i="7"/>
  <c r="V42" i="7"/>
  <c r="C62" i="7"/>
  <c r="W42" i="7" s="1"/>
  <c r="E43" i="7"/>
  <c r="F43" i="7"/>
  <c r="D44" i="7"/>
  <c r="G44" i="7"/>
  <c r="D45" i="7"/>
  <c r="G45" i="7"/>
  <c r="E46" i="7"/>
  <c r="F46" i="7"/>
  <c r="I47" i="7"/>
  <c r="E48" i="7"/>
  <c r="F48" i="7"/>
  <c r="G48" i="7"/>
  <c r="H48" i="7"/>
  <c r="J48" i="7"/>
  <c r="K48" i="7"/>
  <c r="H49" i="7"/>
  <c r="I49" i="7"/>
  <c r="K49" i="7"/>
  <c r="D50" i="7"/>
  <c r="E50" i="7"/>
  <c r="G50" i="7"/>
  <c r="H50" i="7"/>
  <c r="I50" i="7"/>
  <c r="J50" i="7"/>
  <c r="L50" i="7"/>
  <c r="D51" i="7"/>
  <c r="E51" i="7"/>
  <c r="F51" i="7"/>
  <c r="K51" i="7"/>
  <c r="M51" i="7"/>
  <c r="D52" i="7"/>
  <c r="F52" i="7"/>
  <c r="G52" i="7"/>
  <c r="I52" i="7"/>
  <c r="L52" i="7"/>
  <c r="E53" i="7"/>
  <c r="H53" i="7"/>
  <c r="J53" i="7"/>
  <c r="K53" i="7"/>
  <c r="O53" i="7"/>
  <c r="D54" i="7"/>
  <c r="E54" i="7"/>
  <c r="F54" i="7"/>
  <c r="G54" i="7"/>
  <c r="H54" i="7"/>
  <c r="I54" i="7"/>
  <c r="J54" i="7"/>
  <c r="K54" i="7"/>
  <c r="M54" i="7"/>
  <c r="N54" i="7"/>
  <c r="P54" i="7"/>
  <c r="Q54" i="7"/>
  <c r="G55" i="7"/>
  <c r="H55" i="7"/>
  <c r="I55" i="7"/>
  <c r="J55" i="7"/>
  <c r="N55" i="7"/>
  <c r="O55" i="7"/>
  <c r="Q55" i="7"/>
  <c r="D56" i="7"/>
  <c r="E56" i="7"/>
  <c r="F56" i="7"/>
  <c r="G56" i="7"/>
  <c r="H56" i="7"/>
  <c r="I56" i="7"/>
  <c r="J56" i="7"/>
  <c r="K56" i="7"/>
  <c r="L56" i="7"/>
  <c r="N56" i="7"/>
  <c r="O56" i="7"/>
  <c r="P56" i="7"/>
  <c r="R56" i="7"/>
  <c r="S56" i="7"/>
  <c r="D57" i="7"/>
  <c r="E57" i="7"/>
  <c r="F57" i="7"/>
  <c r="K57" i="7"/>
  <c r="L57" i="7"/>
  <c r="M57" i="7"/>
  <c r="Q57" i="7"/>
  <c r="S57" i="7"/>
  <c r="T57" i="7"/>
  <c r="U57" i="7"/>
  <c r="V57" i="7"/>
  <c r="W57" i="7"/>
  <c r="D58" i="7"/>
  <c r="E58" i="7"/>
  <c r="F58" i="7"/>
  <c r="G58" i="7"/>
  <c r="H58" i="7"/>
  <c r="I58" i="7"/>
  <c r="J58" i="7"/>
  <c r="K58" i="7"/>
  <c r="L58" i="7"/>
  <c r="M58" i="7"/>
  <c r="N58" i="7"/>
  <c r="O58" i="7"/>
  <c r="P58" i="7"/>
  <c r="Q58" i="7"/>
  <c r="R58" i="7"/>
  <c r="T58" i="7"/>
  <c r="U58" i="7"/>
  <c r="V58" i="7"/>
  <c r="W58" i="7"/>
  <c r="D59" i="7"/>
  <c r="F59" i="7"/>
  <c r="G59" i="7"/>
  <c r="I59" i="7"/>
  <c r="L59" i="7"/>
  <c r="M59" i="7"/>
  <c r="O59" i="7"/>
  <c r="R59" i="7"/>
  <c r="S59" i="7"/>
  <c r="U59" i="7"/>
  <c r="V59" i="7"/>
  <c r="W59" i="7"/>
  <c r="D60" i="7"/>
  <c r="E60" i="7"/>
  <c r="F60" i="7"/>
  <c r="G60" i="7"/>
  <c r="H60" i="7"/>
  <c r="I60" i="7"/>
  <c r="J60" i="7"/>
  <c r="K60" i="7"/>
  <c r="L60" i="7"/>
  <c r="M60" i="7"/>
  <c r="N60" i="7"/>
  <c r="O60" i="7"/>
  <c r="P60" i="7"/>
  <c r="Q60" i="7"/>
  <c r="R60" i="7"/>
  <c r="S60" i="7"/>
  <c r="T60" i="7"/>
  <c r="V60" i="7"/>
  <c r="W60" i="7"/>
  <c r="G61" i="7"/>
  <c r="H61" i="7"/>
  <c r="I61" i="7"/>
  <c r="J61" i="7"/>
  <c r="N61" i="7"/>
  <c r="O61" i="7"/>
  <c r="P61" i="7"/>
  <c r="R61" i="7"/>
  <c r="S61" i="7"/>
  <c r="T61" i="7"/>
  <c r="U61" i="7"/>
  <c r="W61" i="7"/>
  <c r="D62" i="7"/>
  <c r="E62" i="7"/>
  <c r="F62" i="7"/>
  <c r="G62" i="7"/>
  <c r="H62" i="7"/>
  <c r="I62" i="7"/>
  <c r="J62" i="7"/>
  <c r="K62" i="7"/>
  <c r="L62" i="7"/>
  <c r="M62" i="7"/>
  <c r="N62" i="7"/>
  <c r="O62" i="7"/>
  <c r="P62" i="7"/>
  <c r="Q62" i="7"/>
  <c r="R62" i="7"/>
  <c r="S62" i="7"/>
  <c r="T62" i="7"/>
  <c r="U62" i="7"/>
  <c r="V62" i="7"/>
  <c r="F48" i="16" l="1"/>
  <c r="G60" i="16"/>
  <c r="D51" i="16"/>
  <c r="W49" i="16"/>
  <c r="O50" i="16"/>
  <c r="T43" i="16"/>
  <c r="I55" i="16"/>
  <c r="N63" i="16"/>
  <c r="N44" i="16"/>
  <c r="H49" i="16"/>
  <c r="U51" i="16"/>
  <c r="M54" i="16"/>
  <c r="V54" i="16"/>
  <c r="K59" i="16"/>
  <c r="R47" i="16"/>
  <c r="I63" i="16"/>
  <c r="E45" i="16"/>
  <c r="N45" i="16"/>
  <c r="V45" i="16"/>
  <c r="O49" i="16"/>
  <c r="W50" i="16"/>
  <c r="J51" i="16"/>
  <c r="E61" i="16"/>
  <c r="P51" i="16"/>
  <c r="I60" i="16"/>
  <c r="M46" i="16"/>
  <c r="F64" i="16"/>
  <c r="Q45" i="16"/>
  <c r="D58" i="16"/>
  <c r="D48" i="16"/>
  <c r="M48" i="16"/>
  <c r="K51" i="16"/>
  <c r="P58" i="16"/>
  <c r="R63" i="16"/>
  <c r="L44" i="16"/>
  <c r="L46" i="16"/>
  <c r="I47" i="16"/>
  <c r="O48" i="16"/>
  <c r="W48" i="16"/>
  <c r="T49" i="16"/>
  <c r="N51" i="16"/>
  <c r="K52" i="16"/>
  <c r="S53" i="16"/>
  <c r="T55" i="16"/>
  <c r="M56" i="16"/>
  <c r="Y56" i="16"/>
  <c r="M44" i="16"/>
  <c r="L52" i="16"/>
  <c r="W52" i="16"/>
  <c r="U55" i="16"/>
  <c r="K61" i="16"/>
  <c r="W61" i="16"/>
  <c r="R64" i="16"/>
  <c r="X52" i="16"/>
  <c r="J53" i="16"/>
  <c r="D57" i="16"/>
  <c r="N57" i="16"/>
  <c r="X61" i="16"/>
  <c r="H64" i="16"/>
  <c r="S64" i="16"/>
  <c r="Y59" i="16"/>
  <c r="S63" i="16"/>
  <c r="P52" i="16"/>
  <c r="E46" i="16"/>
  <c r="J46" i="16"/>
  <c r="N46" i="16"/>
  <c r="R46" i="16"/>
  <c r="K47" i="16"/>
  <c r="O47" i="16"/>
  <c r="S47" i="16"/>
  <c r="W47" i="16"/>
  <c r="V49" i="16"/>
  <c r="D52" i="16"/>
  <c r="Y52" i="16"/>
  <c r="D56" i="16"/>
  <c r="V57" i="16"/>
  <c r="D60" i="16"/>
  <c r="Y60" i="16"/>
  <c r="S61" i="16"/>
  <c r="L62" i="16"/>
  <c r="T62" i="16"/>
  <c r="K44" i="16"/>
  <c r="O44" i="16"/>
  <c r="S44" i="16"/>
  <c r="N50" i="16"/>
  <c r="R50" i="16"/>
  <c r="O51" i="16"/>
  <c r="S51" i="16"/>
  <c r="N55" i="16"/>
  <c r="Q58" i="16"/>
  <c r="N59" i="16"/>
  <c r="Y43" i="16"/>
</calcChain>
</file>

<file path=xl/sharedStrings.xml><?xml version="1.0" encoding="utf-8"?>
<sst xmlns="http://schemas.openxmlformats.org/spreadsheetml/2006/main" count="505" uniqueCount="76">
  <si>
    <t>0</t>
  </si>
  <si>
    <t>10</t>
  </si>
  <si>
    <t>20</t>
  </si>
  <si>
    <t>30</t>
  </si>
  <si>
    <t>40</t>
  </si>
  <si>
    <t>50</t>
  </si>
  <si>
    <t>60</t>
  </si>
  <si>
    <t>70</t>
  </si>
  <si>
    <t>80</t>
  </si>
  <si>
    <t>Signalgrupper</t>
  </si>
  <si>
    <t>grøntider</t>
  </si>
  <si>
    <t>Nr.:</t>
  </si>
  <si>
    <t>Bet.:</t>
  </si>
  <si>
    <t>min</t>
  </si>
  <si>
    <t>max</t>
  </si>
  <si>
    <t>Faste tider:</t>
  </si>
  <si>
    <t>Københavns Kommune</t>
  </si>
  <si>
    <t>Rettet</t>
  </si>
  <si>
    <t>Dato/sign.</t>
  </si>
  <si>
    <t>a</t>
  </si>
  <si>
    <t>Omløbstid: 80 sek.</t>
  </si>
  <si>
    <t>b</t>
  </si>
  <si>
    <t>c</t>
  </si>
  <si>
    <t>Signaturer</t>
  </si>
  <si>
    <t>Dato:</t>
  </si>
  <si>
    <t>Udført af:</t>
  </si>
  <si>
    <t>Kontrol:</t>
  </si>
  <si>
    <t>Rød</t>
  </si>
  <si>
    <t>Signalgruppeplan</t>
  </si>
  <si>
    <t>xx</t>
  </si>
  <si>
    <t>Gul</t>
  </si>
  <si>
    <t>Tegning nr.:</t>
  </si>
  <si>
    <t>Blad:</t>
  </si>
  <si>
    <t>Grøn</t>
  </si>
  <si>
    <t>Program 3. Tidsstyret</t>
  </si>
  <si>
    <t>Dagprogram</t>
  </si>
  <si>
    <t>Omløbstid: 60 sek.</t>
  </si>
  <si>
    <t>Konfliktmatrix</t>
  </si>
  <si>
    <t>Nr.</t>
  </si>
  <si>
    <t>Navn</t>
  </si>
  <si>
    <t>FRA GRØNT</t>
  </si>
  <si>
    <t>(fra grønt til grønt)</t>
  </si>
  <si>
    <t>Side 1 af 1</t>
  </si>
  <si>
    <t>Program 4. Tidsstyret</t>
  </si>
  <si>
    <t>Signalgruppe</t>
  </si>
  <si>
    <t xml:space="preserve"> = konflikt</t>
  </si>
  <si>
    <t>-</t>
  </si>
  <si>
    <t>Styreapparat XXX</t>
  </si>
  <si>
    <t>Omløbstid: 70 sek.</t>
  </si>
  <si>
    <t>X</t>
  </si>
  <si>
    <t>Hverdagsprogram</t>
  </si>
  <si>
    <t>Kryds</t>
  </si>
  <si>
    <t>Undertekst</t>
  </si>
  <si>
    <t>Anlæg nr. XX.XX</t>
  </si>
  <si>
    <t>Mellemtidsmatrix</t>
  </si>
  <si>
    <t xml:space="preserve"> </t>
  </si>
  <si>
    <t>Program 1. Tidsstyret</t>
  </si>
  <si>
    <t>Sikkerhedsmatrix</t>
  </si>
  <si>
    <t>90</t>
  </si>
  <si>
    <t>100</t>
  </si>
  <si>
    <t>Omløbstid: 100 sek.</t>
  </si>
  <si>
    <t>Anlæg nr. xxx</t>
  </si>
  <si>
    <t>Side 5 af 5</t>
  </si>
  <si>
    <t>Side 4 af 5</t>
  </si>
  <si>
    <t>Side 3 af 5</t>
  </si>
  <si>
    <t>Side 2 af 5</t>
  </si>
  <si>
    <t>Side 1 af 5</t>
  </si>
  <si>
    <t>A1</t>
  </si>
  <si>
    <t>A2</t>
  </si>
  <si>
    <t>B1</t>
  </si>
  <si>
    <t>B2</t>
  </si>
  <si>
    <t>af</t>
  </si>
  <si>
    <t>ag</t>
  </si>
  <si>
    <t>bf</t>
  </si>
  <si>
    <t>bg</t>
  </si>
  <si>
    <t>Teknik og Miljøforvaltningen - Område for Mobilitet og Byfornyelse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</si>
</sst>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0"/>
      <name val="Arial"/>
    </font>
    <font>
      <b/>
      <sz val="16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4"/>
      <name val="Arial"/>
    </font>
    <font>
      <sz val="14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28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36"/>
      <name val="Arial"/>
      <family val="2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14"/>
      <name val="Arial"/>
    </font>
    <font>
      <b/>
      <sz val="24"/>
      <name val="Arial"/>
      <family val="2"/>
    </font>
    <font>
      <sz val="12"/>
      <name val="Arial"/>
    </font>
    <font>
      <b/>
      <sz val="16"/>
      <name val="Arial"/>
    </font>
    <font>
      <sz val="16"/>
      <name val="Arial"/>
    </font>
    <font>
      <sz val="13"/>
      <name val="Arial"/>
    </font>
    <font>
      <sz val="10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lightUp">
        <fgColor indexed="8"/>
        <bgColor indexed="43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2" borderId="1" xfId="0" applyFill="1" applyBorder="1"/>
    <xf numFmtId="0" fontId="0" fillId="3" borderId="2" xfId="0" applyFill="1" applyBorder="1"/>
    <xf numFmtId="0" fontId="0" fillId="4" borderId="3" xfId="0" applyFill="1" applyBorder="1"/>
    <xf numFmtId="0" fontId="0" fillId="4" borderId="4" xfId="0" applyFill="1" applyBorder="1"/>
    <xf numFmtId="0" fontId="1" fillId="4" borderId="4" xfId="0" quotePrefix="1" applyFont="1" applyFill="1" applyBorder="1" applyAlignment="1">
      <alignment horizontal="center"/>
    </xf>
    <xf numFmtId="0" fontId="2" fillId="4" borderId="4" xfId="0" applyFont="1" applyFill="1" applyBorder="1"/>
    <xf numFmtId="0" fontId="1" fillId="4" borderId="4" xfId="0" quotePrefix="1" applyFont="1" applyFill="1" applyBorder="1" applyAlignment="1">
      <alignment horizontal="left"/>
    </xf>
    <xf numFmtId="0" fontId="1" fillId="4" borderId="4" xfId="0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0" xfId="0" applyFill="1"/>
    <xf numFmtId="0" fontId="3" fillId="4" borderId="0" xfId="0" applyFont="1" applyFill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4" fillId="4" borderId="0" xfId="0" quotePrefix="1" applyFont="1" applyFill="1" applyAlignment="1">
      <alignment horizontal="right"/>
    </xf>
    <xf numFmtId="0" fontId="2" fillId="4" borderId="0" xfId="0" applyFont="1" applyFill="1"/>
    <xf numFmtId="0" fontId="1" fillId="4" borderId="0" xfId="0" applyFont="1" applyFill="1"/>
    <xf numFmtId="0" fontId="5" fillId="4" borderId="9" xfId="0" applyFont="1" applyFill="1" applyBorder="1"/>
    <xf numFmtId="0" fontId="6" fillId="4" borderId="0" xfId="0" applyFont="1" applyFill="1"/>
    <xf numFmtId="0" fontId="5" fillId="4" borderId="8" xfId="0" applyFont="1" applyFill="1" applyBorder="1"/>
    <xf numFmtId="0" fontId="5" fillId="4" borderId="0" xfId="0" applyFont="1" applyFill="1"/>
    <xf numFmtId="0" fontId="5" fillId="4" borderId="10" xfId="0" quotePrefix="1" applyFont="1" applyFill="1" applyBorder="1" applyAlignment="1">
      <alignment horizontal="left"/>
    </xf>
    <xf numFmtId="0" fontId="5" fillId="4" borderId="11" xfId="0" applyFont="1" applyFill="1" applyBorder="1" applyAlignment="1">
      <alignment horizontal="center"/>
    </xf>
    <xf numFmtId="0" fontId="5" fillId="4" borderId="11" xfId="0" applyFont="1" applyFill="1" applyBorder="1"/>
    <xf numFmtId="0" fontId="5" fillId="4" borderId="12" xfId="0" applyFont="1" applyFill="1" applyBorder="1" applyAlignment="1">
      <alignment horizontal="center"/>
    </xf>
    <xf numFmtId="0" fontId="5" fillId="4" borderId="12" xfId="0" applyFont="1" applyFill="1" applyBorder="1"/>
    <xf numFmtId="0" fontId="5" fillId="4" borderId="13" xfId="0" applyFont="1" applyFill="1" applyBorder="1" applyAlignment="1">
      <alignment horizontal="center"/>
    </xf>
    <xf numFmtId="0" fontId="5" fillId="4" borderId="14" xfId="0" applyFont="1" applyFill="1" applyBorder="1"/>
    <xf numFmtId="0" fontId="5" fillId="4" borderId="14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7" fillId="4" borderId="14" xfId="0" applyFont="1" applyFill="1" applyBorder="1" applyAlignment="1">
      <alignment horizontal="center"/>
    </xf>
    <xf numFmtId="0" fontId="0" fillId="4" borderId="15" xfId="0" applyFill="1" applyBorder="1"/>
    <xf numFmtId="0" fontId="0" fillId="4" borderId="11" xfId="0" applyFill="1" applyBorder="1"/>
    <xf numFmtId="0" fontId="7" fillId="4" borderId="16" xfId="0" applyFont="1" applyFill="1" applyBorder="1" applyAlignment="1">
      <alignment horizontal="center"/>
    </xf>
    <xf numFmtId="0" fontId="5" fillId="4" borderId="17" xfId="0" applyFont="1" applyFill="1" applyBorder="1"/>
    <xf numFmtId="0" fontId="5" fillId="4" borderId="16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7" fillId="4" borderId="13" xfId="0" applyFont="1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8" xfId="0" applyFill="1" applyBorder="1"/>
    <xf numFmtId="0" fontId="0" fillId="4" borderId="19" xfId="0" applyFill="1" applyBorder="1"/>
    <xf numFmtId="0" fontId="5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0" fillId="4" borderId="20" xfId="0" applyFill="1" applyBorder="1"/>
    <xf numFmtId="0" fontId="0" fillId="4" borderId="17" xfId="0" applyFill="1" applyBorder="1"/>
    <xf numFmtId="0" fontId="5" fillId="4" borderId="0" xfId="0" applyFont="1" applyFill="1" applyAlignment="1">
      <alignment vertical="center"/>
    </xf>
    <xf numFmtId="0" fontId="2" fillId="4" borderId="15" xfId="0" applyFont="1" applyFill="1" applyBorder="1"/>
    <xf numFmtId="0" fontId="2" fillId="4" borderId="8" xfId="0" applyFont="1" applyFill="1" applyBorder="1"/>
    <xf numFmtId="0" fontId="0" fillId="4" borderId="21" xfId="0" applyFill="1" applyBorder="1"/>
    <xf numFmtId="0" fontId="7" fillId="4" borderId="0" xfId="0" applyFont="1" applyFill="1"/>
    <xf numFmtId="0" fontId="0" fillId="4" borderId="22" xfId="0" applyFill="1" applyBorder="1" applyAlignment="1">
      <alignment horizontal="center"/>
    </xf>
    <xf numFmtId="0" fontId="0" fillId="4" borderId="22" xfId="0" applyFill="1" applyBorder="1"/>
    <xf numFmtId="0" fontId="0" fillId="4" borderId="3" xfId="0" applyFill="1" applyBorder="1" applyAlignment="1">
      <alignment horizontal="center"/>
    </xf>
    <xf numFmtId="0" fontId="0" fillId="4" borderId="23" xfId="0" applyFill="1" applyBorder="1" applyAlignment="1">
      <alignment horizontal="center"/>
    </xf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0" fontId="8" fillId="4" borderId="0" xfId="0" applyFont="1" applyFill="1"/>
    <xf numFmtId="0" fontId="9" fillId="4" borderId="0" xfId="0" applyFont="1" applyFill="1"/>
    <xf numFmtId="0" fontId="2" fillId="4" borderId="24" xfId="0" applyFont="1" applyFill="1" applyBorder="1" applyAlignment="1">
      <alignment horizontal="center"/>
    </xf>
    <xf numFmtId="0" fontId="10" fillId="4" borderId="25" xfId="0" applyFont="1" applyFill="1" applyBorder="1"/>
    <xf numFmtId="0" fontId="10" fillId="4" borderId="26" xfId="0" applyFont="1" applyFill="1" applyBorder="1"/>
    <xf numFmtId="0" fontId="10" fillId="4" borderId="4" xfId="0" applyFont="1" applyFill="1" applyBorder="1"/>
    <xf numFmtId="0" fontId="9" fillId="4" borderId="27" xfId="0" applyFont="1" applyFill="1" applyBorder="1"/>
    <xf numFmtId="0" fontId="11" fillId="4" borderId="28" xfId="0" applyFont="1" applyFill="1" applyBorder="1"/>
    <xf numFmtId="0" fontId="11" fillId="4" borderId="29" xfId="0" applyFont="1" applyFill="1" applyBorder="1"/>
    <xf numFmtId="49" fontId="1" fillId="4" borderId="1" xfId="0" applyNumberFormat="1" applyFont="1" applyFill="1" applyBorder="1"/>
    <xf numFmtId="49" fontId="12" fillId="4" borderId="15" xfId="0" applyNumberFormat="1" applyFont="1" applyFill="1" applyBorder="1"/>
    <xf numFmtId="0" fontId="2" fillId="4" borderId="21" xfId="0" applyFont="1" applyFill="1" applyBorder="1"/>
    <xf numFmtId="0" fontId="2" fillId="4" borderId="30" xfId="0" applyFont="1" applyFill="1" applyBorder="1"/>
    <xf numFmtId="49" fontId="10" fillId="4" borderId="6" xfId="0" applyNumberFormat="1" applyFont="1" applyFill="1" applyBorder="1"/>
    <xf numFmtId="0" fontId="13" fillId="4" borderId="0" xfId="0" applyFont="1" applyFill="1"/>
    <xf numFmtId="49" fontId="14" fillId="4" borderId="0" xfId="0" applyNumberFormat="1" applyFont="1" applyFill="1"/>
    <xf numFmtId="49" fontId="10" fillId="4" borderId="0" xfId="0" applyNumberFormat="1" applyFont="1" applyFill="1"/>
    <xf numFmtId="49" fontId="9" fillId="4" borderId="6" xfId="0" applyNumberFormat="1" applyFont="1" applyFill="1" applyBorder="1"/>
    <xf numFmtId="49" fontId="12" fillId="4" borderId="0" xfId="0" applyNumberFormat="1" applyFont="1" applyFill="1"/>
    <xf numFmtId="49" fontId="12" fillId="4" borderId="7" xfId="0" applyNumberFormat="1" applyFont="1" applyFill="1" applyBorder="1"/>
    <xf numFmtId="49" fontId="9" fillId="4" borderId="31" xfId="0" applyNumberFormat="1" applyFont="1" applyFill="1" applyBorder="1" applyAlignment="1">
      <alignment horizontal="left"/>
    </xf>
    <xf numFmtId="49" fontId="15" fillId="4" borderId="0" xfId="0" applyNumberFormat="1" applyFont="1" applyFill="1"/>
    <xf numFmtId="49" fontId="9" fillId="4" borderId="2" xfId="0" applyNumberFormat="1" applyFont="1" applyFill="1" applyBorder="1" applyAlignment="1">
      <alignment horizontal="left"/>
    </xf>
    <xf numFmtId="49" fontId="10" fillId="4" borderId="22" xfId="0" applyNumberFormat="1" applyFont="1" applyFill="1" applyBorder="1"/>
    <xf numFmtId="49" fontId="10" fillId="4" borderId="32" xfId="0" applyNumberFormat="1" applyFont="1" applyFill="1" applyBorder="1"/>
    <xf numFmtId="49" fontId="9" fillId="4" borderId="33" xfId="0" applyNumberFormat="1" applyFont="1" applyFill="1" applyBorder="1" applyAlignment="1">
      <alignment horizontal="left"/>
    </xf>
    <xf numFmtId="49" fontId="1" fillId="4" borderId="25" xfId="0" applyNumberFormat="1" applyFont="1" applyFill="1" applyBorder="1"/>
    <xf numFmtId="0" fontId="2" fillId="4" borderId="25" xfId="0" applyFont="1" applyFill="1" applyBorder="1"/>
    <xf numFmtId="49" fontId="1" fillId="4" borderId="26" xfId="0" applyNumberFormat="1" applyFont="1" applyFill="1" applyBorder="1"/>
    <xf numFmtId="49" fontId="1" fillId="4" borderId="4" xfId="0" applyNumberFormat="1" applyFont="1" applyFill="1" applyBorder="1"/>
    <xf numFmtId="49" fontId="2" fillId="4" borderId="3" xfId="0" applyNumberFormat="1" applyFont="1" applyFill="1" applyBorder="1"/>
    <xf numFmtId="49" fontId="2" fillId="4" borderId="4" xfId="0" applyNumberFormat="1" applyFont="1" applyFill="1" applyBorder="1"/>
    <xf numFmtId="49" fontId="1" fillId="4" borderId="5" xfId="0" applyNumberFormat="1" applyFont="1" applyFill="1" applyBorder="1"/>
    <xf numFmtId="49" fontId="1" fillId="4" borderId="10" xfId="0" applyNumberFormat="1" applyFont="1" applyFill="1" applyBorder="1"/>
    <xf numFmtId="49" fontId="10" fillId="4" borderId="34" xfId="0" applyNumberFormat="1" applyFont="1" applyFill="1" applyBorder="1"/>
    <xf numFmtId="49" fontId="8" fillId="4" borderId="0" xfId="0" applyNumberFormat="1" applyFont="1" applyFill="1"/>
    <xf numFmtId="49" fontId="2" fillId="4" borderId="24" xfId="0" applyNumberFormat="1" applyFont="1" applyFill="1" applyBorder="1"/>
    <xf numFmtId="49" fontId="5" fillId="4" borderId="0" xfId="0" applyNumberFormat="1" applyFont="1" applyFill="1"/>
    <xf numFmtId="49" fontId="2" fillId="4" borderId="0" xfId="0" applyNumberFormat="1" applyFont="1" applyFill="1"/>
    <xf numFmtId="49" fontId="2" fillId="4" borderId="6" xfId="0" applyNumberFormat="1" applyFont="1" applyFill="1" applyBorder="1"/>
    <xf numFmtId="49" fontId="2" fillId="4" borderId="22" xfId="0" applyNumberFormat="1" applyFont="1" applyFill="1" applyBorder="1"/>
    <xf numFmtId="49" fontId="2" fillId="4" borderId="7" xfId="0" applyNumberFormat="1" applyFont="1" applyFill="1" applyBorder="1"/>
    <xf numFmtId="49" fontId="16" fillId="4" borderId="3" xfId="0" applyNumberFormat="1" applyFont="1" applyFill="1" applyBorder="1"/>
    <xf numFmtId="49" fontId="10" fillId="4" borderId="4" xfId="0" applyNumberFormat="1" applyFont="1" applyFill="1" applyBorder="1"/>
    <xf numFmtId="49" fontId="1" fillId="4" borderId="35" xfId="0" applyNumberFormat="1" applyFont="1" applyFill="1" applyBorder="1"/>
    <xf numFmtId="49" fontId="10" fillId="4" borderId="36" xfId="0" applyNumberFormat="1" applyFont="1" applyFill="1" applyBorder="1"/>
    <xf numFmtId="49" fontId="1" fillId="4" borderId="22" xfId="0" applyNumberFormat="1" applyFont="1" applyFill="1" applyBorder="1"/>
    <xf numFmtId="49" fontId="1" fillId="4" borderId="32" xfId="0" applyNumberFormat="1" applyFont="1" applyFill="1" applyBorder="1"/>
    <xf numFmtId="0" fontId="0" fillId="4" borderId="24" xfId="0" applyFill="1" applyBorder="1"/>
    <xf numFmtId="0" fontId="0" fillId="4" borderId="32" xfId="0" applyFill="1" applyBorder="1" applyAlignment="1">
      <alignment horizontal="center"/>
    </xf>
    <xf numFmtId="0" fontId="5" fillId="4" borderId="9" xfId="0" applyFont="1" applyFill="1" applyBorder="1" applyAlignment="1">
      <alignment vertical="center"/>
    </xf>
    <xf numFmtId="0" fontId="5" fillId="4" borderId="17" xfId="0" applyFont="1" applyFill="1" applyBorder="1" applyAlignment="1">
      <alignment vertical="center"/>
    </xf>
    <xf numFmtId="0" fontId="5" fillId="4" borderId="21" xfId="0" applyFont="1" applyFill="1" applyBorder="1" applyAlignment="1">
      <alignment vertical="center"/>
    </xf>
    <xf numFmtId="0" fontId="0" fillId="4" borderId="37" xfId="0" applyFill="1" applyBorder="1"/>
    <xf numFmtId="0" fontId="0" fillId="4" borderId="0" xfId="0" applyFill="1" applyAlignment="1">
      <alignment horizontal="center"/>
    </xf>
    <xf numFmtId="0" fontId="5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5" fillId="4" borderId="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5" borderId="38" xfId="0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39" xfId="0" applyFont="1" applyFill="1" applyBorder="1" applyAlignment="1">
      <alignment horizontal="center"/>
    </xf>
    <xf numFmtId="0" fontId="4" fillId="4" borderId="12" xfId="0" applyFont="1" applyFill="1" applyBorder="1" applyAlignment="1">
      <alignment horizontal="center"/>
    </xf>
    <xf numFmtId="0" fontId="5" fillId="4" borderId="38" xfId="0" applyFont="1" applyFill="1" applyBorder="1"/>
    <xf numFmtId="0" fontId="5" fillId="4" borderId="40" xfId="0" applyFont="1" applyFill="1" applyBorder="1"/>
    <xf numFmtId="0" fontId="4" fillId="4" borderId="39" xfId="0" applyFont="1" applyFill="1" applyBorder="1" applyAlignment="1">
      <alignment horizontal="center"/>
    </xf>
    <xf numFmtId="0" fontId="5" fillId="4" borderId="31" xfId="0" applyFont="1" applyFill="1" applyBorder="1"/>
    <xf numFmtId="0" fontId="5" fillId="4" borderId="41" xfId="0" applyFont="1" applyFill="1" applyBorder="1"/>
    <xf numFmtId="0" fontId="4" fillId="4" borderId="15" xfId="0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2" fillId="4" borderId="7" xfId="0" applyFont="1" applyFill="1" applyBorder="1" applyAlignment="1">
      <alignment horizontal="center"/>
    </xf>
    <xf numFmtId="49" fontId="12" fillId="4" borderId="11" xfId="0" applyNumberFormat="1" applyFont="1" applyFill="1" applyBorder="1"/>
    <xf numFmtId="49" fontId="5" fillId="4" borderId="11" xfId="0" applyNumberFormat="1" applyFont="1" applyFill="1" applyBorder="1"/>
    <xf numFmtId="49" fontId="1" fillId="4" borderId="11" xfId="0" applyNumberFormat="1" applyFont="1" applyFill="1" applyBorder="1"/>
    <xf numFmtId="49" fontId="10" fillId="4" borderId="42" xfId="0" applyNumberFormat="1" applyFont="1" applyFill="1" applyBorder="1"/>
    <xf numFmtId="49" fontId="1" fillId="4" borderId="43" xfId="0" applyNumberFormat="1" applyFont="1" applyFill="1" applyBorder="1"/>
    <xf numFmtId="49" fontId="1" fillId="4" borderId="12" xfId="0" applyNumberFormat="1" applyFont="1" applyFill="1" applyBorder="1"/>
    <xf numFmtId="49" fontId="1" fillId="4" borderId="44" xfId="0" applyNumberFormat="1" applyFont="1" applyFill="1" applyBorder="1"/>
    <xf numFmtId="0" fontId="5" fillId="4" borderId="32" xfId="0" applyFont="1" applyFill="1" applyBorder="1" applyAlignment="1">
      <alignment horizontal="center"/>
    </xf>
    <xf numFmtId="0" fontId="0" fillId="4" borderId="28" xfId="0" applyFill="1" applyBorder="1"/>
    <xf numFmtId="0" fontId="10" fillId="4" borderId="0" xfId="0" applyFont="1" applyFill="1"/>
    <xf numFmtId="0" fontId="1" fillId="4" borderId="4" xfId="0" quotePrefix="1" applyFont="1" applyFill="1" applyBorder="1"/>
    <xf numFmtId="0" fontId="17" fillId="4" borderId="6" xfId="0" applyFont="1" applyFill="1" applyBorder="1"/>
    <xf numFmtId="0" fontId="17" fillId="4" borderId="0" xfId="0" applyFont="1" applyFill="1"/>
    <xf numFmtId="0" fontId="17" fillId="4" borderId="38" xfId="0" applyFont="1" applyFill="1" applyBorder="1"/>
    <xf numFmtId="0" fontId="17" fillId="4" borderId="39" xfId="0" applyFont="1" applyFill="1" applyBorder="1"/>
    <xf numFmtId="0" fontId="17" fillId="4" borderId="40" xfId="0" applyFont="1" applyFill="1" applyBorder="1"/>
    <xf numFmtId="0" fontId="17" fillId="4" borderId="7" xfId="0" applyFont="1" applyFill="1" applyBorder="1"/>
    <xf numFmtId="0" fontId="17" fillId="4" borderId="2" xfId="0" applyFont="1" applyFill="1" applyBorder="1" applyAlignment="1">
      <alignment horizontal="left"/>
    </xf>
    <xf numFmtId="0" fontId="17" fillId="4" borderId="45" xfId="0" applyFont="1" applyFill="1" applyBorder="1" applyAlignment="1">
      <alignment horizontal="left"/>
    </xf>
    <xf numFmtId="0" fontId="17" fillId="4" borderId="38" xfId="0" applyFont="1" applyFill="1" applyBorder="1" applyAlignment="1">
      <alignment horizontal="right"/>
    </xf>
    <xf numFmtId="0" fontId="17" fillId="4" borderId="39" xfId="0" applyFont="1" applyFill="1" applyBorder="1" applyAlignment="1">
      <alignment horizontal="right"/>
    </xf>
    <xf numFmtId="0" fontId="17" fillId="4" borderId="33" xfId="0" applyFont="1" applyFill="1" applyBorder="1"/>
    <xf numFmtId="0" fontId="17" fillId="4" borderId="1" xfId="0" applyFont="1" applyFill="1" applyBorder="1"/>
    <xf numFmtId="0" fontId="17" fillId="4" borderId="41" xfId="0" applyFont="1" applyFill="1" applyBorder="1"/>
    <xf numFmtId="0" fontId="18" fillId="4" borderId="0" xfId="0" quotePrefix="1" applyFont="1" applyFill="1" applyAlignment="1">
      <alignment horizontal="left"/>
    </xf>
    <xf numFmtId="0" fontId="18" fillId="4" borderId="0" xfId="0" applyFont="1" applyFill="1" applyAlignment="1">
      <alignment horizontal="center"/>
    </xf>
    <xf numFmtId="0" fontId="19" fillId="4" borderId="0" xfId="0" applyFont="1" applyFill="1" applyAlignment="1">
      <alignment horizontal="center"/>
    </xf>
    <xf numFmtId="0" fontId="19" fillId="4" borderId="0" xfId="0" applyFont="1" applyFill="1"/>
    <xf numFmtId="0" fontId="20" fillId="4" borderId="0" xfId="0" applyFont="1" applyFill="1" applyAlignment="1">
      <alignment horizontal="center"/>
    </xf>
    <xf numFmtId="0" fontId="21" fillId="4" borderId="0" xfId="0" quotePrefix="1" applyFont="1" applyFill="1" applyAlignment="1">
      <alignment horizontal="center"/>
    </xf>
    <xf numFmtId="0" fontId="11" fillId="4" borderId="4" xfId="0" applyFont="1" applyFill="1" applyBorder="1"/>
    <xf numFmtId="0" fontId="11" fillId="4" borderId="5" xfId="0" applyFont="1" applyFill="1" applyBorder="1"/>
    <xf numFmtId="0" fontId="9" fillId="4" borderId="4" xfId="0" applyFont="1" applyFill="1" applyBorder="1"/>
    <xf numFmtId="49" fontId="9" fillId="4" borderId="0" xfId="0" applyNumberFormat="1" applyFont="1" applyFill="1"/>
    <xf numFmtId="49" fontId="9" fillId="4" borderId="22" xfId="0" applyNumberFormat="1" applyFont="1" applyFill="1" applyBorder="1"/>
    <xf numFmtId="49" fontId="16" fillId="4" borderId="24" xfId="0" applyNumberFormat="1" applyFont="1" applyFill="1" applyBorder="1"/>
    <xf numFmtId="0" fontId="0" fillId="4" borderId="14" xfId="0" applyFill="1" applyBorder="1"/>
    <xf numFmtId="0" fontId="5" fillId="4" borderId="22" xfId="0" applyFont="1" applyFill="1" applyBorder="1" applyAlignment="1">
      <alignment horizontal="center"/>
    </xf>
    <xf numFmtId="0" fontId="0" fillId="4" borderId="10" xfId="0" applyFill="1" applyBorder="1"/>
    <xf numFmtId="0" fontId="2" fillId="4" borderId="7" xfId="0" applyFont="1" applyFill="1" applyBorder="1"/>
    <xf numFmtId="0" fontId="2" fillId="4" borderId="32" xfId="0" applyFont="1" applyFill="1" applyBorder="1" applyAlignment="1">
      <alignment horizontal="center"/>
    </xf>
    <xf numFmtId="0" fontId="0" fillId="4" borderId="46" xfId="0" applyFill="1" applyBorder="1"/>
    <xf numFmtId="0" fontId="0" fillId="6" borderId="1" xfId="0" applyFill="1" applyBorder="1"/>
    <xf numFmtId="0" fontId="22" fillId="4" borderId="0" xfId="0" applyFont="1" applyFill="1"/>
    <xf numFmtId="0" fontId="5" fillId="4" borderId="47" xfId="0" applyFont="1" applyFill="1" applyBorder="1"/>
    <xf numFmtId="0" fontId="5" fillId="4" borderId="48" xfId="0" applyFont="1" applyFill="1" applyBorder="1"/>
    <xf numFmtId="0" fontId="5" fillId="4" borderId="7" xfId="0" applyFont="1" applyFill="1" applyBorder="1" applyAlignment="1">
      <alignment horizontal="center"/>
    </xf>
    <xf numFmtId="0" fontId="17" fillId="4" borderId="26" xfId="0" applyFont="1" applyFill="1" applyBorder="1" applyAlignment="1">
      <alignment horizontal="right"/>
    </xf>
    <xf numFmtId="0" fontId="17" fillId="4" borderId="36" xfId="0" applyFont="1" applyFill="1" applyBorder="1" applyAlignment="1">
      <alignment horizontal="left"/>
    </xf>
    <xf numFmtId="0" fontId="17" fillId="4" borderId="49" xfId="0" applyFont="1" applyFill="1" applyBorder="1"/>
    <xf numFmtId="0" fontId="17" fillId="4" borderId="50" xfId="0" applyFont="1" applyFill="1" applyBorder="1" applyAlignment="1">
      <alignment horizontal="left"/>
    </xf>
    <xf numFmtId="0" fontId="17" fillId="4" borderId="26" xfId="0" applyFont="1" applyFill="1" applyBorder="1"/>
    <xf numFmtId="0" fontId="17" fillId="4" borderId="51" xfId="0" applyFont="1" applyFill="1" applyBorder="1"/>
    <xf numFmtId="0" fontId="17" fillId="4" borderId="52" xfId="0" applyFont="1" applyFill="1" applyBorder="1"/>
    <xf numFmtId="0" fontId="17" fillId="4" borderId="24" xfId="0" applyFont="1" applyFill="1" applyBorder="1"/>
    <xf numFmtId="0" fontId="17" fillId="4" borderId="48" xfId="0" applyFont="1" applyFill="1" applyBorder="1"/>
    <xf numFmtId="0" fontId="2" fillId="4" borderId="22" xfId="0" applyFont="1" applyFill="1" applyBorder="1" applyAlignment="1">
      <alignment horizontal="center"/>
    </xf>
    <xf numFmtId="49" fontId="2" fillId="4" borderId="32" xfId="0" applyNumberFormat="1" applyFont="1" applyFill="1" applyBorder="1"/>
    <xf numFmtId="0" fontId="22" fillId="4" borderId="8" xfId="0" applyFont="1" applyFill="1" applyBorder="1"/>
    <xf numFmtId="0" fontId="22" fillId="4" borderId="9" xfId="0" applyFont="1" applyFill="1" applyBorder="1"/>
    <xf numFmtId="0" fontId="0" fillId="4" borderId="53" xfId="0" applyFill="1" applyBorder="1"/>
    <xf numFmtId="0" fontId="0" fillId="7" borderId="9" xfId="0" applyFill="1" applyBorder="1"/>
    <xf numFmtId="0" fontId="0" fillId="7" borderId="0" xfId="0" applyFill="1"/>
    <xf numFmtId="0" fontId="0" fillId="7" borderId="53" xfId="0" applyFill="1" applyBorder="1"/>
    <xf numFmtId="0" fontId="0" fillId="4" borderId="16" xfId="0" applyFill="1" applyBorder="1"/>
    <xf numFmtId="0" fontId="1" fillId="4" borderId="54" xfId="0" quotePrefix="1" applyFont="1" applyFill="1" applyBorder="1" applyAlignment="1">
      <alignment horizontal="left"/>
    </xf>
    <xf numFmtId="0" fontId="2" fillId="4" borderId="5" xfId="0" applyFont="1" applyFill="1" applyBorder="1"/>
    <xf numFmtId="0" fontId="10" fillId="4" borderId="22" xfId="0" applyFont="1" applyFill="1" applyBorder="1"/>
    <xf numFmtId="0" fontId="0" fillId="3" borderId="15" xfId="0" applyFill="1" applyBorder="1"/>
    <xf numFmtId="0" fontId="0" fillId="6" borderId="10" xfId="0" applyFill="1" applyBorder="1"/>
    <xf numFmtId="0" fontId="0" fillId="6" borderId="15" xfId="0" applyFill="1" applyBorder="1"/>
    <xf numFmtId="0" fontId="0" fillId="2" borderId="15" xfId="0" applyFill="1" applyBorder="1"/>
    <xf numFmtId="0" fontId="0" fillId="2" borderId="11" xfId="0" applyFill="1" applyBorder="1"/>
    <xf numFmtId="0" fontId="0" fillId="6" borderId="11" xfId="0" applyFill="1" applyBorder="1"/>
    <xf numFmtId="0" fontId="23" fillId="8" borderId="15" xfId="0" applyFont="1" applyFill="1" applyBorder="1"/>
    <xf numFmtId="0" fontId="0" fillId="8" borderId="15" xfId="0" applyFill="1" applyBorder="1"/>
    <xf numFmtId="0" fontId="0" fillId="8" borderId="11" xfId="0" applyFill="1" applyBorder="1"/>
    <xf numFmtId="49" fontId="10" fillId="4" borderId="33" xfId="0" applyNumberFormat="1" applyFont="1" applyFill="1" applyBorder="1" applyAlignment="1">
      <alignment horizontal="center"/>
    </xf>
    <xf numFmtId="49" fontId="10" fillId="4" borderId="43" xfId="0" applyNumberFormat="1" applyFont="1" applyFill="1" applyBorder="1" applyAlignment="1">
      <alignment horizontal="center"/>
    </xf>
    <xf numFmtId="49" fontId="10" fillId="4" borderId="25" xfId="0" applyNumberFormat="1" applyFont="1" applyFill="1" applyBorder="1" applyAlignment="1">
      <alignment horizontal="center"/>
    </xf>
    <xf numFmtId="0" fontId="5" fillId="4" borderId="10" xfId="0" applyFont="1" applyFill="1" applyBorder="1" applyAlignment="1">
      <alignment horizontal="left"/>
    </xf>
    <xf numFmtId="0" fontId="5" fillId="4" borderId="15" xfId="0" applyFont="1" applyFill="1" applyBorder="1" applyAlignment="1">
      <alignment horizontal="left"/>
    </xf>
    <xf numFmtId="0" fontId="5" fillId="4" borderId="34" xfId="0" applyFont="1" applyFill="1" applyBorder="1" applyAlignment="1">
      <alignment horizontal="left"/>
    </xf>
    <xf numFmtId="49" fontId="9" fillId="4" borderId="6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5" fillId="4" borderId="50" xfId="0" applyFont="1" applyFill="1" applyBorder="1" applyAlignment="1">
      <alignment horizontal="left"/>
    </xf>
    <xf numFmtId="0" fontId="5" fillId="4" borderId="5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49" fontId="5" fillId="4" borderId="10" xfId="0" applyNumberFormat="1" applyFont="1" applyFill="1" applyBorder="1" applyAlignment="1">
      <alignment horizontal="left"/>
    </xf>
    <xf numFmtId="49" fontId="5" fillId="4" borderId="15" xfId="0" applyNumberFormat="1" applyFont="1" applyFill="1" applyBorder="1" applyAlignment="1">
      <alignment horizontal="left"/>
    </xf>
    <xf numFmtId="49" fontId="5" fillId="4" borderId="34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emf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76</xdr:row>
          <xdr:rowOff>106680</xdr:rowOff>
        </xdr:from>
        <xdr:to>
          <xdr:col>2</xdr:col>
          <xdr:colOff>388620</xdr:colOff>
          <xdr:row>80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0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198120</xdr:colOff>
          <xdr:row>76</xdr:row>
          <xdr:rowOff>106680</xdr:rowOff>
        </xdr:from>
        <xdr:to>
          <xdr:col>2</xdr:col>
          <xdr:colOff>388620</xdr:colOff>
          <xdr:row>80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1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165100</xdr:rowOff>
    </xdr:from>
    <xdr:to>
      <xdr:col>2</xdr:col>
      <xdr:colOff>361950</xdr:colOff>
      <xdr:row>137</xdr:row>
      <xdr:rowOff>266700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70710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3099" name="Picture 1">
          <a:extLst>
            <a:ext uri="{FF2B5EF4-FFF2-40B4-BE49-F238E27FC236}">
              <a16:creationId xmlns:a16="http://schemas.microsoft.com/office/drawing/2014/main" id="{00000000-0008-0000-0300-00001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4121" name="Picture 1">
          <a:extLst>
            <a:ext uri="{FF2B5EF4-FFF2-40B4-BE49-F238E27FC236}">
              <a16:creationId xmlns:a16="http://schemas.microsoft.com/office/drawing/2014/main" id="{00000000-0008-0000-0400-00001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134</xdr:row>
      <xdr:rowOff>161925</xdr:rowOff>
    </xdr:from>
    <xdr:to>
      <xdr:col>2</xdr:col>
      <xdr:colOff>361950</xdr:colOff>
      <xdr:row>137</xdr:row>
      <xdr:rowOff>266700</xdr:rowOff>
    </xdr:to>
    <xdr:pic>
      <xdr:nvPicPr>
        <xdr:cNvPr id="11288" name="Picture 1">
          <a:extLst>
            <a:ext uri="{FF2B5EF4-FFF2-40B4-BE49-F238E27FC236}">
              <a16:creationId xmlns:a16="http://schemas.microsoft.com/office/drawing/2014/main" id="{00000000-0008-0000-0500-000018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1823085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82550</xdr:colOff>
      <xdr:row>86</xdr:row>
      <xdr:rowOff>50800</xdr:rowOff>
    </xdr:from>
    <xdr:to>
      <xdr:col>83</xdr:col>
      <xdr:colOff>12700</xdr:colOff>
      <xdr:row>87</xdr:row>
      <xdr:rowOff>127000</xdr:rowOff>
    </xdr:to>
    <xdr:sp macro="" textlink="">
      <xdr:nvSpPr>
        <xdr:cNvPr id="2" name="Rectangle 53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10750550" y="11607800"/>
          <a:ext cx="1746250" cy="279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29</xdr:col>
      <xdr:colOff>0</xdr:colOff>
      <xdr:row>124</xdr:row>
      <xdr:rowOff>74080</xdr:rowOff>
    </xdr:from>
    <xdr:to>
      <xdr:col>40</xdr:col>
      <xdr:colOff>127000</xdr:colOff>
      <xdr:row>127</xdr:row>
      <xdr:rowOff>50800</xdr:rowOff>
    </xdr:to>
    <xdr:sp macro="" textlink="">
      <xdr:nvSpPr>
        <xdr:cNvPr id="4" name="Rectangle 4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Arrowheads="1"/>
        </xdr:cNvSpPr>
      </xdr:nvSpPr>
      <xdr:spPr bwMode="auto">
        <a:xfrm>
          <a:off x="5054600" y="17236013"/>
          <a:ext cx="1710267" cy="476254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53</xdr:col>
      <xdr:colOff>40216</xdr:colOff>
      <xdr:row>124</xdr:row>
      <xdr:rowOff>25401</xdr:rowOff>
    </xdr:from>
    <xdr:to>
      <xdr:col>64</xdr:col>
      <xdr:colOff>120649</xdr:colOff>
      <xdr:row>126</xdr:row>
      <xdr:rowOff>14817</xdr:rowOff>
    </xdr:to>
    <xdr:sp macro="" textlink="">
      <xdr:nvSpPr>
        <xdr:cNvPr id="5" name="Rectangle 5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8549216" y="17187334"/>
          <a:ext cx="1663700" cy="41275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32</xdr:col>
      <xdr:colOff>0</xdr:colOff>
      <xdr:row>82</xdr:row>
      <xdr:rowOff>88900</xdr:rowOff>
    </xdr:from>
    <xdr:to>
      <xdr:col>41</xdr:col>
      <xdr:colOff>120650</xdr:colOff>
      <xdr:row>85</xdr:row>
      <xdr:rowOff>76200</xdr:rowOff>
    </xdr:to>
    <xdr:sp macro="" textlink="">
      <xdr:nvSpPr>
        <xdr:cNvPr id="6" name="Rectangle 48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rrowheads="1"/>
        </xdr:cNvSpPr>
      </xdr:nvSpPr>
      <xdr:spPr bwMode="auto">
        <a:xfrm>
          <a:off x="5359400" y="11176000"/>
          <a:ext cx="1377950" cy="3429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12700</xdr:colOff>
      <xdr:row>47</xdr:row>
      <xdr:rowOff>107950</xdr:rowOff>
    </xdr:from>
    <xdr:to>
      <xdr:col>40</xdr:col>
      <xdr:colOff>120650</xdr:colOff>
      <xdr:row>51</xdr:row>
      <xdr:rowOff>31750</xdr:rowOff>
    </xdr:to>
    <xdr:sp macro="" textlink="">
      <xdr:nvSpPr>
        <xdr:cNvPr id="7" name="Rectangle 47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/>
        </xdr:cNvSpPr>
      </xdr:nvSpPr>
      <xdr:spPr bwMode="auto">
        <a:xfrm>
          <a:off x="5092700" y="6483350"/>
          <a:ext cx="1504950" cy="3937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19</xdr:col>
      <xdr:colOff>82550</xdr:colOff>
      <xdr:row>62</xdr:row>
      <xdr:rowOff>76200</xdr:rowOff>
    </xdr:from>
    <xdr:to>
      <xdr:col>21</xdr:col>
      <xdr:colOff>69850</xdr:colOff>
      <xdr:row>70</xdr:row>
      <xdr:rowOff>88900</xdr:rowOff>
    </xdr:to>
    <xdr:sp macro="" textlink="">
      <xdr:nvSpPr>
        <xdr:cNvPr id="8" name="Rectangle 46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3625850" y="8470900"/>
          <a:ext cx="266700" cy="1041400"/>
        </a:xfrm>
        <a:prstGeom prst="rect">
          <a:avLst/>
        </a:prstGeom>
        <a:solidFill>
          <a:srgbClr val="FFFF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 editAs="oneCell">
    <xdr:from>
      <xdr:col>1</xdr:col>
      <xdr:colOff>304800</xdr:colOff>
      <xdr:row>134</xdr:row>
      <xdr:rowOff>165100</xdr:rowOff>
    </xdr:from>
    <xdr:to>
      <xdr:col>2</xdr:col>
      <xdr:colOff>361950</xdr:colOff>
      <xdr:row>137</xdr:row>
      <xdr:rowOff>266700</xdr:rowOff>
    </xdr:to>
    <xdr:pic>
      <xdr:nvPicPr>
        <xdr:cNvPr id="9" name="Picture 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700" y="18732500"/>
          <a:ext cx="666750" cy="990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>
    <xdr:from>
      <xdr:col>20</xdr:col>
      <xdr:colOff>69850</xdr:colOff>
      <xdr:row>63</xdr:row>
      <xdr:rowOff>31750</xdr:rowOff>
    </xdr:from>
    <xdr:to>
      <xdr:col>20</xdr:col>
      <xdr:colOff>69850</xdr:colOff>
      <xdr:row>70</xdr:row>
      <xdr:rowOff>31750</xdr:rowOff>
    </xdr:to>
    <xdr:sp macro="" textlink="">
      <xdr:nvSpPr>
        <xdr:cNvPr id="10" name="Line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ShapeType="1"/>
        </xdr:cNvSpPr>
      </xdr:nvSpPr>
      <xdr:spPr bwMode="auto">
        <a:xfrm flipV="1">
          <a:off x="3752850" y="8578850"/>
          <a:ext cx="0" cy="8763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12</xdr:row>
      <xdr:rowOff>38099</xdr:rowOff>
    </xdr:from>
    <xdr:to>
      <xdr:col>29</xdr:col>
      <xdr:colOff>0</xdr:colOff>
      <xdr:row>128</xdr:row>
      <xdr:rowOff>143932</xdr:rowOff>
    </xdr:to>
    <xdr:sp macro="" textlink="">
      <xdr:nvSpPr>
        <xdr:cNvPr id="11" name="Line 7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>
          <a:spLocks noChangeShapeType="1"/>
        </xdr:cNvSpPr>
      </xdr:nvSpPr>
      <xdr:spPr bwMode="auto">
        <a:xfrm flipV="1">
          <a:off x="5054600" y="1706032"/>
          <a:ext cx="0" cy="16251767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29</xdr:col>
      <xdr:colOff>0</xdr:colOff>
      <xdr:row>32</xdr:row>
      <xdr:rowOff>19050</xdr:rowOff>
    </xdr:from>
    <xdr:to>
      <xdr:col>29</xdr:col>
      <xdr:colOff>0</xdr:colOff>
      <xdr:row>33</xdr:row>
      <xdr:rowOff>19050</xdr:rowOff>
    </xdr:to>
    <xdr:sp macro="" textlink="">
      <xdr:nvSpPr>
        <xdr:cNvPr id="12" name="Line 1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V="1">
          <a:off x="4940300" y="437515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42</xdr:row>
      <xdr:rowOff>0</xdr:rowOff>
    </xdr:from>
    <xdr:to>
      <xdr:col>69</xdr:col>
      <xdr:colOff>0</xdr:colOff>
      <xdr:row>43</xdr:row>
      <xdr:rowOff>0</xdr:rowOff>
    </xdr:to>
    <xdr:sp macro="" textlink="">
      <xdr:nvSpPr>
        <xdr:cNvPr id="13" name="Line 13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SpPr>
          <a:spLocks noChangeShapeType="1"/>
        </xdr:cNvSpPr>
      </xdr:nvSpPr>
      <xdr:spPr bwMode="auto">
        <a:xfrm flipV="1">
          <a:off x="10528300" y="5702300"/>
          <a:ext cx="0" cy="15240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21</xdr:row>
      <xdr:rowOff>203199</xdr:rowOff>
    </xdr:from>
    <xdr:to>
      <xdr:col>69</xdr:col>
      <xdr:colOff>0</xdr:colOff>
      <xdr:row>128</xdr:row>
      <xdr:rowOff>135465</xdr:rowOff>
    </xdr:to>
    <xdr:sp macro="" textlink="">
      <xdr:nvSpPr>
        <xdr:cNvPr id="14" name="Line 14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V="1">
          <a:off x="10811933" y="3022599"/>
          <a:ext cx="0" cy="14926733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41</xdr:col>
      <xdr:colOff>0</xdr:colOff>
      <xdr:row>21</xdr:row>
      <xdr:rowOff>0</xdr:rowOff>
    </xdr:from>
    <xdr:to>
      <xdr:col>41</xdr:col>
      <xdr:colOff>0</xdr:colOff>
      <xdr:row>128</xdr:row>
      <xdr:rowOff>135466</xdr:rowOff>
    </xdr:to>
    <xdr:sp macro="" textlink="">
      <xdr:nvSpPr>
        <xdr:cNvPr id="15" name="Line 15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>
          <a:off x="6781800" y="2819400"/>
          <a:ext cx="0" cy="15129933"/>
        </a:xfrm>
        <a:prstGeom prst="line">
          <a:avLst/>
        </a:prstGeom>
        <a:noFill/>
        <a:ln w="12700">
          <a:solidFill>
            <a:srgbClr val="000000"/>
          </a:solidFill>
          <a:prstDash val="lg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127000</xdr:colOff>
      <xdr:row>128</xdr:row>
      <xdr:rowOff>4231</xdr:rowOff>
    </xdr:from>
    <xdr:to>
      <xdr:col>40</xdr:col>
      <xdr:colOff>127000</xdr:colOff>
      <xdr:row>128</xdr:row>
      <xdr:rowOff>4231</xdr:rowOff>
    </xdr:to>
    <xdr:sp macro="" textlink="">
      <xdr:nvSpPr>
        <xdr:cNvPr id="16" name="Line 16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5037667" y="17818098"/>
          <a:ext cx="17272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69</xdr:col>
      <xdr:colOff>0</xdr:colOff>
      <xdr:row>127</xdr:row>
      <xdr:rowOff>139700</xdr:rowOff>
    </xdr:from>
    <xdr:to>
      <xdr:col>83</xdr:col>
      <xdr:colOff>31750</xdr:colOff>
      <xdr:row>127</xdr:row>
      <xdr:rowOff>139700</xdr:rowOff>
    </xdr:to>
    <xdr:sp macro="" textlink="">
      <xdr:nvSpPr>
        <xdr:cNvPr id="17" name="Line 17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>
          <a:spLocks noChangeShapeType="1"/>
        </xdr:cNvSpPr>
      </xdr:nvSpPr>
      <xdr:spPr bwMode="auto">
        <a:xfrm>
          <a:off x="10811933" y="17801167"/>
          <a:ext cx="2046817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r>
            <a:rPr lang="da-DK"/>
            <a:t> </a:t>
          </a:r>
        </a:p>
      </xdr:txBody>
    </xdr:sp>
    <xdr:clientData/>
  </xdr:twoCellAnchor>
  <xdr:twoCellAnchor>
    <xdr:from>
      <xdr:col>29</xdr:col>
      <xdr:colOff>66675</xdr:colOff>
      <xdr:row>124</xdr:row>
      <xdr:rowOff>111126</xdr:rowOff>
    </xdr:from>
    <xdr:to>
      <xdr:col>40</xdr:col>
      <xdr:colOff>120671</xdr:colOff>
      <xdr:row>127</xdr:row>
      <xdr:rowOff>11642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 txBox="1">
          <a:spLocks noChangeArrowheads="1"/>
        </xdr:cNvSpPr>
      </xdr:nvSpPr>
      <xdr:spPr bwMode="auto">
        <a:xfrm>
          <a:off x="5121275" y="17273059"/>
          <a:ext cx="1637263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Mellemtid, Tekststørrelse: 12 </a:t>
          </a:r>
        </a:p>
      </xdr:txBody>
    </xdr:sp>
    <xdr:clientData/>
  </xdr:twoCellAnchor>
  <xdr:twoCellAnchor>
    <xdr:from>
      <xdr:col>53</xdr:col>
      <xdr:colOff>89950</xdr:colOff>
      <xdr:row>124</xdr:row>
      <xdr:rowOff>51859</xdr:rowOff>
    </xdr:from>
    <xdr:to>
      <xdr:col>65</xdr:col>
      <xdr:colOff>103708</xdr:colOff>
      <xdr:row>127</xdr:row>
      <xdr:rowOff>28575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0000000-0008-0000-0600-000013000000}"/>
            </a:ext>
          </a:extLst>
        </xdr:cNvPr>
        <xdr:cNvSpPr txBox="1">
          <a:spLocks noChangeArrowheads="1"/>
        </xdr:cNvSpPr>
      </xdr:nvSpPr>
      <xdr:spPr bwMode="auto">
        <a:xfrm>
          <a:off x="8598950" y="17213792"/>
          <a:ext cx="1740958" cy="47625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Forl. eller anden tekst</a:t>
          </a:r>
        </a:p>
        <a:p>
          <a:pPr algn="l" rtl="0">
            <a:defRPr sz="1000"/>
          </a:pPr>
          <a:r>
            <a:rPr lang="da-DK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Tekststørrelse: 12 </a:t>
          </a:r>
        </a:p>
      </xdr:txBody>
    </xdr:sp>
    <xdr:clientData/>
  </xdr:twoCellAnchor>
  <xdr:twoCellAnchor>
    <xdr:from>
      <xdr:col>53</xdr:col>
      <xdr:colOff>0</xdr:colOff>
      <xdr:row>14</xdr:row>
      <xdr:rowOff>82551</xdr:rowOff>
    </xdr:from>
    <xdr:to>
      <xdr:col>59</xdr:col>
      <xdr:colOff>0</xdr:colOff>
      <xdr:row>124</xdr:row>
      <xdr:rowOff>16934</xdr:rowOff>
    </xdr:to>
    <xdr:sp macro="" textlink="">
      <xdr:nvSpPr>
        <xdr:cNvPr id="20" name="Rectangle 20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SpPr>
          <a:spLocks noChangeArrowheads="1"/>
        </xdr:cNvSpPr>
      </xdr:nvSpPr>
      <xdr:spPr bwMode="auto">
        <a:xfrm>
          <a:off x="8509000" y="2004484"/>
          <a:ext cx="863600" cy="15174383"/>
        </a:xfrm>
        <a:prstGeom prst="rect">
          <a:avLst/>
        </a:prstGeom>
        <a:solidFill>
          <a:srgbClr val="C0C0C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59</xdr:col>
      <xdr:colOff>0</xdr:colOff>
      <xdr:row>9</xdr:row>
      <xdr:rowOff>31750</xdr:rowOff>
    </xdr:from>
    <xdr:to>
      <xdr:col>65</xdr:col>
      <xdr:colOff>0</xdr:colOff>
      <xdr:row>123</xdr:row>
      <xdr:rowOff>135467</xdr:rowOff>
    </xdr:to>
    <xdr:sp macro="" textlink="">
      <xdr:nvSpPr>
        <xdr:cNvPr id="21" name="Rectangle 21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>
          <a:spLocks noChangeArrowheads="1"/>
        </xdr:cNvSpPr>
      </xdr:nvSpPr>
      <xdr:spPr bwMode="auto">
        <a:xfrm>
          <a:off x="9372600" y="1276350"/>
          <a:ext cx="863600" cy="15868650"/>
        </a:xfrm>
        <a:prstGeom prst="rect">
          <a:avLst/>
        </a:prstGeom>
        <a:solidFill>
          <a:srgbClr val="808080">
            <a:alpha val="30196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65</xdr:col>
      <xdr:colOff>0</xdr:colOff>
      <xdr:row>88</xdr:row>
      <xdr:rowOff>31750</xdr:rowOff>
    </xdr:from>
    <xdr:to>
      <xdr:col>87</xdr:col>
      <xdr:colOff>133350</xdr:colOff>
      <xdr:row>116</xdr:row>
      <xdr:rowOff>150283</xdr:rowOff>
    </xdr:to>
    <xdr:pic>
      <xdr:nvPicPr>
        <xdr:cNvPr id="22" name="Picture 22" descr="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9500" y="11944350"/>
          <a:ext cx="4095750" cy="397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120650</xdr:colOff>
      <xdr:row>86</xdr:row>
      <xdr:rowOff>0</xdr:rowOff>
    </xdr:from>
    <xdr:to>
      <xdr:col>52</xdr:col>
      <xdr:colOff>127000</xdr:colOff>
      <xdr:row>113</xdr:row>
      <xdr:rowOff>50800</xdr:rowOff>
    </xdr:to>
    <xdr:pic>
      <xdr:nvPicPr>
        <xdr:cNvPr id="23" name="Picture 25" descr="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50" y="11557000"/>
          <a:ext cx="4057650" cy="3860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70</xdr:col>
      <xdr:colOff>82550</xdr:colOff>
      <xdr:row>86</xdr:row>
      <xdr:rowOff>92075</xdr:rowOff>
    </xdr:from>
    <xdr:to>
      <xdr:col>82</xdr:col>
      <xdr:colOff>101600</xdr:colOff>
      <xdr:row>88</xdr:row>
      <xdr:rowOff>74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00000000-0008-0000-0600-000018000000}"/>
            </a:ext>
          </a:extLst>
        </xdr:cNvPr>
        <xdr:cNvSpPr txBox="1">
          <a:spLocks noChangeArrowheads="1"/>
        </xdr:cNvSpPr>
      </xdr:nvSpPr>
      <xdr:spPr bwMode="auto">
        <a:xfrm>
          <a:off x="10750550" y="11649075"/>
          <a:ext cx="1695450" cy="2635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Fratidsforl.</a:t>
          </a:r>
        </a:p>
      </xdr:txBody>
    </xdr:sp>
    <xdr:clientData/>
  </xdr:twoCellAnchor>
  <xdr:twoCellAnchor>
    <xdr:from>
      <xdr:col>32</xdr:col>
      <xdr:colOff>120650</xdr:colOff>
      <xdr:row>83</xdr:row>
      <xdr:rowOff>9525</xdr:rowOff>
    </xdr:from>
    <xdr:to>
      <xdr:col>40</xdr:col>
      <xdr:colOff>120650</xdr:colOff>
      <xdr:row>85</xdr:row>
      <xdr:rowOff>19050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SpPr txBox="1">
          <a:spLocks noChangeArrowheads="1"/>
        </xdr:cNvSpPr>
      </xdr:nvSpPr>
      <xdr:spPr bwMode="auto">
        <a:xfrm>
          <a:off x="5480050" y="11249025"/>
          <a:ext cx="1117600" cy="212725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Farven på Forl.</a:t>
          </a:r>
        </a:p>
      </xdr:txBody>
    </xdr:sp>
    <xdr:clientData/>
  </xdr:twoCellAnchor>
  <xdr:twoCellAnchor>
    <xdr:from>
      <xdr:col>53</xdr:col>
      <xdr:colOff>0</xdr:colOff>
      <xdr:row>118</xdr:row>
      <xdr:rowOff>196849</xdr:rowOff>
    </xdr:from>
    <xdr:to>
      <xdr:col>53</xdr:col>
      <xdr:colOff>0</xdr:colOff>
      <xdr:row>128</xdr:row>
      <xdr:rowOff>118532</xdr:rowOff>
    </xdr:to>
    <xdr:sp macro="" textlink="">
      <xdr:nvSpPr>
        <xdr:cNvPr id="26" name="Line 29">
          <a:extLst>
            <a:ext uri="{FF2B5EF4-FFF2-40B4-BE49-F238E27FC236}">
              <a16:creationId xmlns:a16="http://schemas.microsoft.com/office/drawing/2014/main" id="{00000000-0008-0000-0600-00001A000000}"/>
            </a:ext>
          </a:extLst>
        </xdr:cNvPr>
        <xdr:cNvSpPr>
          <a:spLocks noChangeShapeType="1"/>
        </xdr:cNvSpPr>
      </xdr:nvSpPr>
      <xdr:spPr bwMode="auto">
        <a:xfrm>
          <a:off x="8509000" y="16385116"/>
          <a:ext cx="0" cy="15472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0</xdr:colOff>
      <xdr:row>119</xdr:row>
      <xdr:rowOff>0</xdr:rowOff>
    </xdr:from>
    <xdr:to>
      <xdr:col>59</xdr:col>
      <xdr:colOff>0</xdr:colOff>
      <xdr:row>128</xdr:row>
      <xdr:rowOff>110066</xdr:rowOff>
    </xdr:to>
    <xdr:sp macro="" textlink="">
      <xdr:nvSpPr>
        <xdr:cNvPr id="27" name="Line 30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SpPr>
          <a:spLocks noChangeShapeType="1"/>
        </xdr:cNvSpPr>
      </xdr:nvSpPr>
      <xdr:spPr bwMode="auto">
        <a:xfrm>
          <a:off x="9372600" y="16399933"/>
          <a:ext cx="0" cy="15240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65</xdr:col>
      <xdr:colOff>0</xdr:colOff>
      <xdr:row>118</xdr:row>
      <xdr:rowOff>196850</xdr:rowOff>
    </xdr:from>
    <xdr:to>
      <xdr:col>65</xdr:col>
      <xdr:colOff>0</xdr:colOff>
      <xdr:row>128</xdr:row>
      <xdr:rowOff>127000</xdr:rowOff>
    </xdr:to>
    <xdr:sp macro="" textlink="">
      <xdr:nvSpPr>
        <xdr:cNvPr id="28" name="Line 31">
          <a:extLst>
            <a:ext uri="{FF2B5EF4-FFF2-40B4-BE49-F238E27FC236}">
              <a16:creationId xmlns:a16="http://schemas.microsoft.com/office/drawing/2014/main" id="{00000000-0008-0000-0600-00001C000000}"/>
            </a:ext>
          </a:extLst>
        </xdr:cNvPr>
        <xdr:cNvSpPr>
          <a:spLocks noChangeShapeType="1"/>
        </xdr:cNvSpPr>
      </xdr:nvSpPr>
      <xdr:spPr bwMode="auto">
        <a:xfrm>
          <a:off x="10236200" y="16385117"/>
          <a:ext cx="0" cy="1555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53</xdr:col>
      <xdr:colOff>12700</xdr:colOff>
      <xdr:row>128</xdr:row>
      <xdr:rowOff>4233</xdr:rowOff>
    </xdr:from>
    <xdr:to>
      <xdr:col>59</xdr:col>
      <xdr:colOff>0</xdr:colOff>
      <xdr:row>128</xdr:row>
      <xdr:rowOff>4233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00000000-0008-0000-0600-00001D000000}"/>
            </a:ext>
          </a:extLst>
        </xdr:cNvPr>
        <xdr:cNvSpPr>
          <a:spLocks noChangeShapeType="1"/>
        </xdr:cNvSpPr>
      </xdr:nvSpPr>
      <xdr:spPr bwMode="auto">
        <a:xfrm>
          <a:off x="852170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59</xdr:col>
      <xdr:colOff>31750</xdr:colOff>
      <xdr:row>128</xdr:row>
      <xdr:rowOff>4233</xdr:rowOff>
    </xdr:from>
    <xdr:to>
      <xdr:col>65</xdr:col>
      <xdr:colOff>19050</xdr:colOff>
      <xdr:row>128</xdr:row>
      <xdr:rowOff>4233</xdr:rowOff>
    </xdr:to>
    <xdr:sp macro="" textlink="">
      <xdr:nvSpPr>
        <xdr:cNvPr id="30" name="Line 33">
          <a:extLst>
            <a:ext uri="{FF2B5EF4-FFF2-40B4-BE49-F238E27FC236}">
              <a16:creationId xmlns:a16="http://schemas.microsoft.com/office/drawing/2014/main" id="{00000000-0008-0000-0600-00001E000000}"/>
            </a:ext>
          </a:extLst>
        </xdr:cNvPr>
        <xdr:cNvSpPr>
          <a:spLocks noChangeShapeType="1"/>
        </xdr:cNvSpPr>
      </xdr:nvSpPr>
      <xdr:spPr bwMode="auto">
        <a:xfrm>
          <a:off x="9404350" y="17818100"/>
          <a:ext cx="8509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 type="triangle" w="med" len="lg"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82550</xdr:colOff>
      <xdr:row>50</xdr:row>
      <xdr:rowOff>76200</xdr:rowOff>
    </xdr:from>
    <xdr:to>
      <xdr:col>52</xdr:col>
      <xdr:colOff>120650</xdr:colOff>
      <xdr:row>81</xdr:row>
      <xdr:rowOff>88900</xdr:rowOff>
    </xdr:to>
    <xdr:pic>
      <xdr:nvPicPr>
        <xdr:cNvPr id="31" name="Picture 42" descr="3">
          <a:extLst>
            <a:ext uri="{FF2B5EF4-FFF2-40B4-BE49-F238E27FC236}">
              <a16:creationId xmlns:a16="http://schemas.microsoft.com/office/drawing/2014/main" id="{00000000-0008-0000-0600-00001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4950" y="6807200"/>
          <a:ext cx="4229100" cy="416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30</xdr:col>
      <xdr:colOff>130175</xdr:colOff>
      <xdr:row>48</xdr:row>
      <xdr:rowOff>38100</xdr:rowOff>
    </xdr:from>
    <xdr:to>
      <xdr:col>40</xdr:col>
      <xdr:colOff>9535</xdr:colOff>
      <xdr:row>50</xdr:row>
      <xdr:rowOff>38100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 txBox="1">
          <a:spLocks noChangeArrowheads="1"/>
        </xdr:cNvSpPr>
      </xdr:nvSpPr>
      <xdr:spPr bwMode="auto">
        <a:xfrm>
          <a:off x="5210175" y="6565900"/>
          <a:ext cx="1276360" cy="203200"/>
        </a:xfrm>
        <a:prstGeom prst="rect">
          <a:avLst/>
        </a:prstGeom>
        <a:noFill/>
        <a:ln w="12700">
          <a:noFill/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a-DK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Størrelse på pil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48s/AppData/Local/Temp/Temp1_2_0%20(1).zip/Signalparadigmer%20og%20vejledning/KK%20SGP%20eksempel%202013.02.2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48s/OneDrive%20-%20K&#248;benhavns%20Kommune/Documents/Trafikingeni&#248;r/Retningslinjer%20Signalanl&#230;g/Excel%20v&#230;rkt&#248;jslinjer/Paradigmer/KK%20SGP%2020%20grupper%20100-80-70-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Morgen Eks."/>
      <sheetName val="80&quot; Eftermiddag"/>
      <sheetName val="80&quot; Eftermiddag Eks."/>
      <sheetName val="60&quot; Dag"/>
      <sheetName val="48&quot; Nat"/>
    </sheetNames>
    <sheetDataSet>
      <sheetData sheetId="0">
        <row r="10"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</row>
        <row r="11"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</row>
        <row r="12"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</row>
        <row r="13"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</row>
        <row r="14"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</row>
        <row r="15"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</row>
        <row r="16"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</row>
        <row r="17"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</row>
        <row r="18"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</row>
        <row r="19"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</row>
        <row r="20"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</row>
        <row r="21"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</row>
        <row r="22"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</row>
        <row r="23"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</row>
        <row r="24"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</row>
        <row r="25"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</row>
        <row r="26">
          <cell r="U26" t="str">
            <v>-</v>
          </cell>
          <cell r="V26" t="str">
            <v>-</v>
          </cell>
          <cell r="W26" t="str">
            <v>-</v>
          </cell>
        </row>
        <row r="27">
          <cell r="V27" t="str">
            <v>-</v>
          </cell>
          <cell r="W27" t="str">
            <v>-</v>
          </cell>
        </row>
        <row r="28">
          <cell r="W28" t="str">
            <v>-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ikkerhedsmatrix"/>
      <sheetName val="Mellemtidsmatrix"/>
      <sheetName val="100&quot; Morgen"/>
      <sheetName val="100&quot; Eftermiddag"/>
      <sheetName val="80&quot; Morgen"/>
      <sheetName val="80&quot; Eftermiddag"/>
      <sheetName val="70&quot; Dag"/>
      <sheetName val="60&quot; Nat"/>
    </sheetNames>
    <sheetDataSet>
      <sheetData sheetId="0">
        <row r="10">
          <cell r="E10" t="str">
            <v>-</v>
          </cell>
          <cell r="F10" t="str">
            <v>-</v>
          </cell>
          <cell r="G10" t="str">
            <v>-</v>
          </cell>
          <cell r="H10" t="str">
            <v>-</v>
          </cell>
          <cell r="I10" t="str">
            <v>-</v>
          </cell>
          <cell r="J10" t="str">
            <v>-</v>
          </cell>
          <cell r="K10" t="str">
            <v>-</v>
          </cell>
          <cell r="L10" t="str">
            <v>-</v>
          </cell>
          <cell r="M10" t="str">
            <v>-</v>
          </cell>
          <cell r="N10" t="str">
            <v>-</v>
          </cell>
          <cell r="O10" t="str">
            <v>-</v>
          </cell>
          <cell r="P10" t="str">
            <v>-</v>
          </cell>
          <cell r="Q10" t="str">
            <v>-</v>
          </cell>
          <cell r="R10" t="str">
            <v>-</v>
          </cell>
          <cell r="S10" t="str">
            <v>-</v>
          </cell>
          <cell r="T10" t="str">
            <v>-</v>
          </cell>
          <cell r="U10" t="str">
            <v>-</v>
          </cell>
          <cell r="V10" t="str">
            <v>-</v>
          </cell>
          <cell r="W10" t="str">
            <v>-</v>
          </cell>
        </row>
        <row r="11">
          <cell r="F11" t="str">
            <v>-</v>
          </cell>
          <cell r="G11" t="str">
            <v>-</v>
          </cell>
          <cell r="H11" t="str">
            <v>-</v>
          </cell>
          <cell r="I11" t="str">
            <v>-</v>
          </cell>
          <cell r="J11" t="str">
            <v>-</v>
          </cell>
          <cell r="K11" t="str">
            <v>-</v>
          </cell>
          <cell r="L11" t="str">
            <v>-</v>
          </cell>
          <cell r="M11" t="str">
            <v>-</v>
          </cell>
          <cell r="N11" t="str">
            <v>-</v>
          </cell>
          <cell r="O11" t="str">
            <v>-</v>
          </cell>
          <cell r="P11" t="str">
            <v>-</v>
          </cell>
          <cell r="Q11" t="str">
            <v>-</v>
          </cell>
          <cell r="R11" t="str">
            <v>-</v>
          </cell>
          <cell r="S11" t="str">
            <v>-</v>
          </cell>
          <cell r="T11" t="str">
            <v>-</v>
          </cell>
          <cell r="U11" t="str">
            <v>-</v>
          </cell>
          <cell r="V11" t="str">
            <v>-</v>
          </cell>
          <cell r="W11" t="str">
            <v>-</v>
          </cell>
        </row>
        <row r="12">
          <cell r="G12" t="str">
            <v>-</v>
          </cell>
          <cell r="H12" t="str">
            <v>-</v>
          </cell>
          <cell r="I12" t="str">
            <v>-</v>
          </cell>
          <cell r="J12" t="str">
            <v>-</v>
          </cell>
          <cell r="K12" t="str">
            <v>-</v>
          </cell>
          <cell r="L12" t="str">
            <v>-</v>
          </cell>
          <cell r="M12" t="str">
            <v>-</v>
          </cell>
          <cell r="N12" t="str">
            <v>-</v>
          </cell>
          <cell r="O12" t="str">
            <v>-</v>
          </cell>
          <cell r="P12" t="str">
            <v>-</v>
          </cell>
          <cell r="Q12" t="str">
            <v>-</v>
          </cell>
          <cell r="R12" t="str">
            <v>-</v>
          </cell>
          <cell r="S12" t="str">
            <v>-</v>
          </cell>
          <cell r="T12" t="str">
            <v>-</v>
          </cell>
          <cell r="U12" t="str">
            <v>-</v>
          </cell>
          <cell r="V12" t="str">
            <v>-</v>
          </cell>
          <cell r="W12" t="str">
            <v>-</v>
          </cell>
        </row>
        <row r="13">
          <cell r="H13" t="str">
            <v>-</v>
          </cell>
          <cell r="I13" t="str">
            <v>-</v>
          </cell>
          <cell r="J13" t="str">
            <v>-</v>
          </cell>
          <cell r="K13" t="str">
            <v>-</v>
          </cell>
          <cell r="L13" t="str">
            <v>-</v>
          </cell>
          <cell r="M13" t="str">
            <v>-</v>
          </cell>
          <cell r="N13" t="str">
            <v>-</v>
          </cell>
          <cell r="O13" t="str">
            <v>-</v>
          </cell>
          <cell r="P13" t="str">
            <v>-</v>
          </cell>
          <cell r="Q13" t="str">
            <v>-</v>
          </cell>
          <cell r="R13" t="str">
            <v>-</v>
          </cell>
          <cell r="S13" t="str">
            <v>-</v>
          </cell>
          <cell r="T13" t="str">
            <v>-</v>
          </cell>
          <cell r="U13" t="str">
            <v>-</v>
          </cell>
          <cell r="V13" t="str">
            <v>-</v>
          </cell>
          <cell r="W13" t="str">
            <v>-</v>
          </cell>
        </row>
        <row r="14">
          <cell r="I14" t="str">
            <v>-</v>
          </cell>
          <cell r="J14" t="str">
            <v>-</v>
          </cell>
          <cell r="K14" t="str">
            <v>-</v>
          </cell>
          <cell r="L14" t="str">
            <v>-</v>
          </cell>
          <cell r="M14" t="str">
            <v>-</v>
          </cell>
          <cell r="N14" t="str">
            <v>-</v>
          </cell>
          <cell r="O14" t="str">
            <v>-</v>
          </cell>
          <cell r="P14" t="str">
            <v>-</v>
          </cell>
          <cell r="Q14" t="str">
            <v>-</v>
          </cell>
          <cell r="R14" t="str">
            <v>-</v>
          </cell>
          <cell r="S14" t="str">
            <v>-</v>
          </cell>
          <cell r="T14" t="str">
            <v>-</v>
          </cell>
          <cell r="U14" t="str">
            <v>-</v>
          </cell>
          <cell r="V14" t="str">
            <v>-</v>
          </cell>
          <cell r="W14" t="str">
            <v>-</v>
          </cell>
        </row>
        <row r="15">
          <cell r="J15" t="str">
            <v>-</v>
          </cell>
          <cell r="K15" t="str">
            <v>-</v>
          </cell>
          <cell r="L15" t="str">
            <v>-</v>
          </cell>
          <cell r="M15" t="str">
            <v>-</v>
          </cell>
          <cell r="N15" t="str">
            <v>-</v>
          </cell>
          <cell r="O15" t="str">
            <v>-</v>
          </cell>
          <cell r="P15" t="str">
            <v>-</v>
          </cell>
          <cell r="Q15" t="str">
            <v>-</v>
          </cell>
          <cell r="R15" t="str">
            <v>-</v>
          </cell>
          <cell r="S15" t="str">
            <v>-</v>
          </cell>
          <cell r="T15" t="str">
            <v>-</v>
          </cell>
          <cell r="U15" t="str">
            <v>-</v>
          </cell>
          <cell r="V15" t="str">
            <v>-</v>
          </cell>
          <cell r="W15" t="str">
            <v>-</v>
          </cell>
        </row>
        <row r="16">
          <cell r="K16" t="str">
            <v>-</v>
          </cell>
          <cell r="L16" t="str">
            <v>-</v>
          </cell>
          <cell r="M16" t="str">
            <v>-</v>
          </cell>
          <cell r="N16" t="str">
            <v>-</v>
          </cell>
          <cell r="O16" t="str">
            <v>-</v>
          </cell>
          <cell r="P16" t="str">
            <v>-</v>
          </cell>
          <cell r="Q16" t="str">
            <v>-</v>
          </cell>
          <cell r="R16" t="str">
            <v>-</v>
          </cell>
          <cell r="S16" t="str">
            <v>-</v>
          </cell>
          <cell r="T16" t="str">
            <v>-</v>
          </cell>
          <cell r="U16" t="str">
            <v>-</v>
          </cell>
          <cell r="V16" t="str">
            <v>-</v>
          </cell>
          <cell r="W16" t="str">
            <v>-</v>
          </cell>
        </row>
        <row r="17">
          <cell r="L17" t="str">
            <v>-</v>
          </cell>
          <cell r="M17" t="str">
            <v>-</v>
          </cell>
          <cell r="N17" t="str">
            <v>-</v>
          </cell>
          <cell r="O17" t="str">
            <v>-</v>
          </cell>
          <cell r="P17" t="str">
            <v>-</v>
          </cell>
          <cell r="Q17" t="str">
            <v>-</v>
          </cell>
          <cell r="R17" t="str">
            <v>-</v>
          </cell>
          <cell r="S17" t="str">
            <v>-</v>
          </cell>
          <cell r="T17" t="str">
            <v>-</v>
          </cell>
          <cell r="U17" t="str">
            <v>-</v>
          </cell>
          <cell r="V17" t="str">
            <v>-</v>
          </cell>
          <cell r="W17" t="str">
            <v>-</v>
          </cell>
        </row>
        <row r="18">
          <cell r="M18" t="str">
            <v>-</v>
          </cell>
          <cell r="N18" t="str">
            <v>-</v>
          </cell>
          <cell r="O18" t="str">
            <v>-</v>
          </cell>
          <cell r="P18" t="str">
            <v>-</v>
          </cell>
          <cell r="Q18" t="str">
            <v>-</v>
          </cell>
          <cell r="R18" t="str">
            <v>-</v>
          </cell>
          <cell r="S18" t="str">
            <v>-</v>
          </cell>
          <cell r="T18" t="str">
            <v>-</v>
          </cell>
          <cell r="U18" t="str">
            <v>-</v>
          </cell>
          <cell r="V18" t="str">
            <v>-</v>
          </cell>
          <cell r="W18" t="str">
            <v>-</v>
          </cell>
        </row>
        <row r="19">
          <cell r="N19" t="str">
            <v>-</v>
          </cell>
          <cell r="O19" t="str">
            <v>-</v>
          </cell>
          <cell r="P19" t="str">
            <v>-</v>
          </cell>
          <cell r="Q19" t="str">
            <v>-</v>
          </cell>
          <cell r="R19" t="str">
            <v>-</v>
          </cell>
          <cell r="S19" t="str">
            <v>-</v>
          </cell>
          <cell r="T19" t="str">
            <v>-</v>
          </cell>
          <cell r="U19" t="str">
            <v>-</v>
          </cell>
          <cell r="V19" t="str">
            <v>-</v>
          </cell>
          <cell r="W19" t="str">
            <v>-</v>
          </cell>
        </row>
        <row r="20">
          <cell r="O20" t="str">
            <v>-</v>
          </cell>
          <cell r="P20" t="str">
            <v>-</v>
          </cell>
          <cell r="Q20" t="str">
            <v>-</v>
          </cell>
          <cell r="R20" t="str">
            <v>-</v>
          </cell>
          <cell r="S20" t="str">
            <v>-</v>
          </cell>
          <cell r="T20" t="str">
            <v>-</v>
          </cell>
          <cell r="U20" t="str">
            <v>-</v>
          </cell>
          <cell r="V20" t="str">
            <v>-</v>
          </cell>
          <cell r="W20" t="str">
            <v>-</v>
          </cell>
        </row>
        <row r="21">
          <cell r="P21" t="str">
            <v>-</v>
          </cell>
          <cell r="Q21" t="str">
            <v>-</v>
          </cell>
          <cell r="R21" t="str">
            <v>-</v>
          </cell>
          <cell r="S21" t="str">
            <v>-</v>
          </cell>
          <cell r="T21" t="str">
            <v>-</v>
          </cell>
          <cell r="U21" t="str">
            <v>-</v>
          </cell>
          <cell r="V21" t="str">
            <v>-</v>
          </cell>
          <cell r="W21" t="str">
            <v>-</v>
          </cell>
        </row>
        <row r="22">
          <cell r="Q22" t="str">
            <v>-</v>
          </cell>
          <cell r="R22" t="str">
            <v>-</v>
          </cell>
          <cell r="S22" t="str">
            <v>-</v>
          </cell>
          <cell r="T22" t="str">
            <v>-</v>
          </cell>
          <cell r="U22" t="str">
            <v>-</v>
          </cell>
          <cell r="V22" t="str">
            <v>-</v>
          </cell>
          <cell r="W22" t="str">
            <v>-</v>
          </cell>
        </row>
        <row r="23">
          <cell r="R23" t="str">
            <v>-</v>
          </cell>
          <cell r="S23" t="str">
            <v>-</v>
          </cell>
          <cell r="T23" t="str">
            <v>-</v>
          </cell>
          <cell r="U23" t="str">
            <v>-</v>
          </cell>
          <cell r="V23" t="str">
            <v>-</v>
          </cell>
          <cell r="W23" t="str">
            <v>-</v>
          </cell>
        </row>
        <row r="24">
          <cell r="S24" t="str">
            <v>-</v>
          </cell>
          <cell r="T24" t="str">
            <v>-</v>
          </cell>
          <cell r="U24" t="str">
            <v>-</v>
          </cell>
          <cell r="V24" t="str">
            <v>-</v>
          </cell>
          <cell r="W24" t="str">
            <v>-</v>
          </cell>
        </row>
        <row r="25">
          <cell r="T25" t="str">
            <v>-</v>
          </cell>
          <cell r="U25" t="str">
            <v>-</v>
          </cell>
          <cell r="V25" t="str">
            <v>-</v>
          </cell>
          <cell r="W25" t="str">
            <v>-</v>
          </cell>
        </row>
        <row r="26">
          <cell r="U26" t="str">
            <v>-</v>
          </cell>
          <cell r="V26" t="str">
            <v>-</v>
          </cell>
          <cell r="W26" t="str">
            <v>-</v>
          </cell>
        </row>
        <row r="27">
          <cell r="V27" t="str">
            <v>-</v>
          </cell>
          <cell r="W27" t="str">
            <v>-</v>
          </cell>
        </row>
        <row r="28">
          <cell r="W28" t="str">
            <v>-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1"/>
  <sheetViews>
    <sheetView tabSelected="1" zoomScale="50" workbookViewId="0">
      <selection activeCell="E79" sqref="E79"/>
    </sheetView>
  </sheetViews>
  <sheetFormatPr defaultRowHeight="13.2" x14ac:dyDescent="0.25"/>
  <cols>
    <col min="1" max="1" width="2.5546875" customWidth="1"/>
    <col min="2" max="2" width="5.88671875" customWidth="1"/>
    <col min="3" max="3" width="13.33203125" customWidth="1"/>
    <col min="4" max="25" width="10" customWidth="1"/>
    <col min="26" max="26" width="2.33203125" customWidth="1"/>
  </cols>
  <sheetData>
    <row r="1" spans="1:26" ht="7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5">
      <c r="A5" s="10"/>
      <c r="B5" s="11"/>
      <c r="C5" s="11"/>
      <c r="D5" s="11"/>
      <c r="E5" s="11"/>
      <c r="F5" s="11"/>
      <c r="G5" s="11"/>
      <c r="H5" s="11"/>
      <c r="I5" s="11"/>
      <c r="J5" s="156" t="s">
        <v>37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3">
      <c r="A8" s="143"/>
      <c r="B8" s="144" t="s">
        <v>44</v>
      </c>
      <c r="C8" s="144"/>
      <c r="D8" s="151">
        <f>B10</f>
        <v>1</v>
      </c>
      <c r="E8" s="152">
        <f>B11</f>
        <v>2</v>
      </c>
      <c r="F8" s="152">
        <f>B12</f>
        <v>3</v>
      </c>
      <c r="G8" s="152">
        <f>B13</f>
        <v>4</v>
      </c>
      <c r="H8" s="152">
        <f>B14</f>
        <v>5</v>
      </c>
      <c r="I8" s="152">
        <f>B15</f>
        <v>6</v>
      </c>
      <c r="J8" s="152">
        <f>B16</f>
        <v>7</v>
      </c>
      <c r="K8" s="152">
        <f>B17</f>
        <v>8</v>
      </c>
      <c r="L8" s="152">
        <f>B18</f>
        <v>9</v>
      </c>
      <c r="M8" s="152">
        <f>B19</f>
        <v>10</v>
      </c>
      <c r="N8" s="152">
        <f>B20</f>
        <v>11</v>
      </c>
      <c r="O8" s="152">
        <f>B21</f>
        <v>12</v>
      </c>
      <c r="P8" s="152">
        <f>B22</f>
        <v>13</v>
      </c>
      <c r="Q8" s="152">
        <f>B23</f>
        <v>14</v>
      </c>
      <c r="R8" s="152">
        <f>B24</f>
        <v>15</v>
      </c>
      <c r="S8" s="152">
        <f>B25</f>
        <v>16</v>
      </c>
      <c r="T8" s="152">
        <f>B26</f>
        <v>17</v>
      </c>
      <c r="U8" s="152">
        <f>B27</f>
        <v>18</v>
      </c>
      <c r="V8" s="152">
        <f>B28</f>
        <v>19</v>
      </c>
      <c r="W8" s="152">
        <f>B29</f>
        <v>20</v>
      </c>
      <c r="X8" s="152">
        <f>B30</f>
        <v>21</v>
      </c>
      <c r="Y8" s="179">
        <f>B31</f>
        <v>22</v>
      </c>
      <c r="Z8" s="148"/>
    </row>
    <row r="9" spans="1:26" ht="21.9" customHeight="1" thickBot="1" x14ac:dyDescent="0.35">
      <c r="A9" s="143"/>
      <c r="B9" s="144" t="s">
        <v>38</v>
      </c>
      <c r="C9" s="144" t="s">
        <v>39</v>
      </c>
      <c r="D9" s="149">
        <f>+C10</f>
        <v>0</v>
      </c>
      <c r="E9" s="150">
        <f>+C11</f>
        <v>0</v>
      </c>
      <c r="F9" s="150">
        <f>C12</f>
        <v>0</v>
      </c>
      <c r="G9" s="150">
        <f>C13</f>
        <v>0</v>
      </c>
      <c r="H9" s="150">
        <f>C14</f>
        <v>0</v>
      </c>
      <c r="I9" s="150">
        <f>C15</f>
        <v>0</v>
      </c>
      <c r="J9" s="150">
        <f>C16</f>
        <v>0</v>
      </c>
      <c r="K9" s="150">
        <f>C17</f>
        <v>0</v>
      </c>
      <c r="L9" s="150">
        <f>C18</f>
        <v>0</v>
      </c>
      <c r="M9" s="150">
        <f>C19</f>
        <v>0</v>
      </c>
      <c r="N9" s="150">
        <f>C20</f>
        <v>0</v>
      </c>
      <c r="O9" s="150">
        <f>C21</f>
        <v>0</v>
      </c>
      <c r="P9" s="150">
        <f>C22</f>
        <v>0</v>
      </c>
      <c r="Q9" s="150">
        <f>C23</f>
        <v>0</v>
      </c>
      <c r="R9" s="150">
        <f>C24</f>
        <v>0</v>
      </c>
      <c r="S9" s="150">
        <f>C25</f>
        <v>0</v>
      </c>
      <c r="T9" s="150">
        <f>C26</f>
        <v>0</v>
      </c>
      <c r="U9" s="150">
        <f>C27</f>
        <v>0</v>
      </c>
      <c r="V9" s="150">
        <f>C28</f>
        <v>0</v>
      </c>
      <c r="W9" s="150">
        <f>C29</f>
        <v>0</v>
      </c>
      <c r="X9" s="150">
        <f>C30</f>
        <v>0</v>
      </c>
      <c r="Y9" s="180">
        <f>C31</f>
        <v>0</v>
      </c>
      <c r="Z9" s="148"/>
    </row>
    <row r="10" spans="1:26" ht="21.9" customHeight="1" x14ac:dyDescent="0.3">
      <c r="A10" s="10"/>
      <c r="B10" s="123">
        <v>1</v>
      </c>
      <c r="C10" s="124"/>
      <c r="D10" s="118"/>
      <c r="E10" s="125" t="s">
        <v>46</v>
      </c>
      <c r="F10" s="125" t="s">
        <v>46</v>
      </c>
      <c r="G10" s="125" t="s">
        <v>46</v>
      </c>
      <c r="H10" s="125" t="s">
        <v>46</v>
      </c>
      <c r="I10" s="125" t="s">
        <v>46</v>
      </c>
      <c r="J10" s="125" t="s">
        <v>46</v>
      </c>
      <c r="K10" s="125" t="s">
        <v>46</v>
      </c>
      <c r="L10" s="125" t="s">
        <v>46</v>
      </c>
      <c r="M10" s="125" t="s">
        <v>46</v>
      </c>
      <c r="N10" s="125" t="s">
        <v>46</v>
      </c>
      <c r="O10" s="125" t="s">
        <v>46</v>
      </c>
      <c r="P10" s="125" t="s">
        <v>46</v>
      </c>
      <c r="Q10" s="125" t="s">
        <v>46</v>
      </c>
      <c r="R10" s="125" t="s">
        <v>46</v>
      </c>
      <c r="S10" s="125" t="s">
        <v>46</v>
      </c>
      <c r="T10" s="125" t="s">
        <v>46</v>
      </c>
      <c r="U10" s="125" t="s">
        <v>46</v>
      </c>
      <c r="V10" s="125" t="s">
        <v>46</v>
      </c>
      <c r="W10" s="125" t="s">
        <v>46</v>
      </c>
      <c r="X10" s="125" t="s">
        <v>46</v>
      </c>
      <c r="Y10" s="125" t="s">
        <v>46</v>
      </c>
      <c r="Z10" s="13"/>
    </row>
    <row r="11" spans="1:26" ht="21.9" customHeight="1" x14ac:dyDescent="0.3">
      <c r="A11" s="10"/>
      <c r="B11" s="126">
        <v>2</v>
      </c>
      <c r="C11" s="127"/>
      <c r="D11" s="128"/>
      <c r="E11" s="119"/>
      <c r="F11" s="122" t="s">
        <v>46</v>
      </c>
      <c r="G11" s="122" t="s">
        <v>46</v>
      </c>
      <c r="H11" s="122" t="s">
        <v>46</v>
      </c>
      <c r="I11" s="122" t="s">
        <v>46</v>
      </c>
      <c r="J11" s="122" t="s">
        <v>46</v>
      </c>
      <c r="K11" s="122" t="s">
        <v>46</v>
      </c>
      <c r="L11" s="122" t="s">
        <v>46</v>
      </c>
      <c r="M11" s="122" t="s">
        <v>46</v>
      </c>
      <c r="N11" s="122" t="s">
        <v>46</v>
      </c>
      <c r="O11" s="122" t="s">
        <v>46</v>
      </c>
      <c r="P11" s="122" t="s">
        <v>46</v>
      </c>
      <c r="Q11" s="122" t="s">
        <v>46</v>
      </c>
      <c r="R11" s="122" t="s">
        <v>46</v>
      </c>
      <c r="S11" s="122" t="s">
        <v>46</v>
      </c>
      <c r="T11" s="122" t="s">
        <v>46</v>
      </c>
      <c r="U11" s="122" t="s">
        <v>46</v>
      </c>
      <c r="V11" s="122" t="s">
        <v>46</v>
      </c>
      <c r="W11" s="122" t="s">
        <v>46</v>
      </c>
      <c r="X11" s="122" t="s">
        <v>46</v>
      </c>
      <c r="Y11" s="122" t="s">
        <v>46</v>
      </c>
      <c r="Z11" s="13"/>
    </row>
    <row r="12" spans="1:26" ht="21.9" customHeight="1" x14ac:dyDescent="0.3">
      <c r="A12" s="10"/>
      <c r="B12" s="126">
        <v>3</v>
      </c>
      <c r="C12" s="127"/>
      <c r="D12" s="128"/>
      <c r="E12" s="128"/>
      <c r="F12" s="119"/>
      <c r="G12" s="122" t="s">
        <v>46</v>
      </c>
      <c r="H12" s="122" t="s">
        <v>46</v>
      </c>
      <c r="I12" s="122" t="s">
        <v>46</v>
      </c>
      <c r="J12" s="122" t="s">
        <v>46</v>
      </c>
      <c r="K12" s="122" t="s">
        <v>46</v>
      </c>
      <c r="L12" s="122" t="s">
        <v>46</v>
      </c>
      <c r="M12" s="122" t="s">
        <v>46</v>
      </c>
      <c r="N12" s="122" t="s">
        <v>46</v>
      </c>
      <c r="O12" s="122" t="s">
        <v>46</v>
      </c>
      <c r="P12" s="122" t="s">
        <v>46</v>
      </c>
      <c r="Q12" s="122" t="s">
        <v>46</v>
      </c>
      <c r="R12" s="122" t="s">
        <v>46</v>
      </c>
      <c r="S12" s="122" t="s">
        <v>46</v>
      </c>
      <c r="T12" s="122" t="s">
        <v>46</v>
      </c>
      <c r="U12" s="122" t="s">
        <v>46</v>
      </c>
      <c r="V12" s="122" t="s">
        <v>46</v>
      </c>
      <c r="W12" s="122" t="s">
        <v>46</v>
      </c>
      <c r="X12" s="122" t="s">
        <v>46</v>
      </c>
      <c r="Y12" s="122" t="s">
        <v>46</v>
      </c>
      <c r="Z12" s="13"/>
    </row>
    <row r="13" spans="1:26" ht="21.9" customHeight="1" x14ac:dyDescent="0.3">
      <c r="A13" s="10"/>
      <c r="B13" s="126">
        <v>4</v>
      </c>
      <c r="C13" s="127"/>
      <c r="D13" s="128"/>
      <c r="E13" s="128"/>
      <c r="F13" s="128"/>
      <c r="G13" s="119"/>
      <c r="H13" s="122" t="s">
        <v>46</v>
      </c>
      <c r="I13" s="122" t="s">
        <v>46</v>
      </c>
      <c r="J13" s="122" t="s">
        <v>46</v>
      </c>
      <c r="K13" s="122" t="s">
        <v>46</v>
      </c>
      <c r="L13" s="122" t="s">
        <v>46</v>
      </c>
      <c r="M13" s="122" t="s">
        <v>46</v>
      </c>
      <c r="N13" s="122" t="s">
        <v>46</v>
      </c>
      <c r="O13" s="122" t="s">
        <v>46</v>
      </c>
      <c r="P13" s="122" t="s">
        <v>46</v>
      </c>
      <c r="Q13" s="122" t="s">
        <v>46</v>
      </c>
      <c r="R13" s="122" t="s">
        <v>46</v>
      </c>
      <c r="S13" s="122" t="s">
        <v>46</v>
      </c>
      <c r="T13" s="122" t="s">
        <v>46</v>
      </c>
      <c r="U13" s="122" t="s">
        <v>46</v>
      </c>
      <c r="V13" s="122" t="s">
        <v>46</v>
      </c>
      <c r="W13" s="122" t="s">
        <v>46</v>
      </c>
      <c r="X13" s="122" t="s">
        <v>46</v>
      </c>
      <c r="Y13" s="122" t="s">
        <v>46</v>
      </c>
      <c r="Z13" s="13"/>
    </row>
    <row r="14" spans="1:26" ht="21.9" customHeight="1" x14ac:dyDescent="0.3">
      <c r="A14" s="10"/>
      <c r="B14" s="126">
        <v>5</v>
      </c>
      <c r="C14" s="127"/>
      <c r="D14" s="128"/>
      <c r="E14" s="128"/>
      <c r="F14" s="128"/>
      <c r="G14" s="129"/>
      <c r="H14" s="119"/>
      <c r="I14" s="122" t="s">
        <v>46</v>
      </c>
      <c r="J14" s="122" t="s">
        <v>46</v>
      </c>
      <c r="K14" s="122" t="s">
        <v>46</v>
      </c>
      <c r="L14" s="122" t="s">
        <v>46</v>
      </c>
      <c r="M14" s="122" t="s">
        <v>46</v>
      </c>
      <c r="N14" s="122" t="s">
        <v>46</v>
      </c>
      <c r="O14" s="122" t="s">
        <v>46</v>
      </c>
      <c r="P14" s="122" t="s">
        <v>46</v>
      </c>
      <c r="Q14" s="122" t="s">
        <v>46</v>
      </c>
      <c r="R14" s="122" t="s">
        <v>46</v>
      </c>
      <c r="S14" s="122" t="s">
        <v>46</v>
      </c>
      <c r="T14" s="122" t="s">
        <v>46</v>
      </c>
      <c r="U14" s="122" t="s">
        <v>46</v>
      </c>
      <c r="V14" s="122" t="s">
        <v>46</v>
      </c>
      <c r="W14" s="122" t="s">
        <v>46</v>
      </c>
      <c r="X14" s="122" t="s">
        <v>46</v>
      </c>
      <c r="Y14" s="122" t="s">
        <v>46</v>
      </c>
      <c r="Z14" s="13"/>
    </row>
    <row r="15" spans="1:26" ht="21.9" customHeight="1" x14ac:dyDescent="0.3">
      <c r="A15" s="10"/>
      <c r="B15" s="126">
        <v>6</v>
      </c>
      <c r="C15" s="127"/>
      <c r="D15" s="128"/>
      <c r="E15" s="128"/>
      <c r="F15" s="128"/>
      <c r="G15" s="128"/>
      <c r="H15" s="128"/>
      <c r="I15" s="119"/>
      <c r="J15" s="122" t="s">
        <v>46</v>
      </c>
      <c r="K15" s="122" t="s">
        <v>46</v>
      </c>
      <c r="L15" s="122" t="s">
        <v>46</v>
      </c>
      <c r="M15" s="122" t="s">
        <v>46</v>
      </c>
      <c r="N15" s="122" t="s">
        <v>46</v>
      </c>
      <c r="O15" s="122" t="s">
        <v>46</v>
      </c>
      <c r="P15" s="122" t="s">
        <v>46</v>
      </c>
      <c r="Q15" s="122" t="s">
        <v>46</v>
      </c>
      <c r="R15" s="122" t="s">
        <v>46</v>
      </c>
      <c r="S15" s="122" t="s">
        <v>46</v>
      </c>
      <c r="T15" s="122" t="s">
        <v>46</v>
      </c>
      <c r="U15" s="122" t="s">
        <v>46</v>
      </c>
      <c r="V15" s="122" t="s">
        <v>46</v>
      </c>
      <c r="W15" s="122" t="s">
        <v>46</v>
      </c>
      <c r="X15" s="122" t="s">
        <v>46</v>
      </c>
      <c r="Y15" s="122" t="s">
        <v>46</v>
      </c>
      <c r="Z15" s="13"/>
    </row>
    <row r="16" spans="1:26" ht="21.9" customHeight="1" x14ac:dyDescent="0.3">
      <c r="A16" s="10"/>
      <c r="B16" s="126">
        <v>7</v>
      </c>
      <c r="C16" s="127"/>
      <c r="D16" s="128"/>
      <c r="E16" s="128"/>
      <c r="F16" s="128"/>
      <c r="G16" s="128"/>
      <c r="H16" s="128"/>
      <c r="I16" s="128"/>
      <c r="J16" s="120"/>
      <c r="K16" s="122" t="s">
        <v>46</v>
      </c>
      <c r="L16" s="122" t="s">
        <v>46</v>
      </c>
      <c r="M16" s="122" t="s">
        <v>46</v>
      </c>
      <c r="N16" s="122" t="s">
        <v>46</v>
      </c>
      <c r="O16" s="122" t="s">
        <v>46</v>
      </c>
      <c r="P16" s="122" t="s">
        <v>46</v>
      </c>
      <c r="Q16" s="122" t="s">
        <v>46</v>
      </c>
      <c r="R16" s="122" t="s">
        <v>46</v>
      </c>
      <c r="S16" s="122" t="s">
        <v>46</v>
      </c>
      <c r="T16" s="122" t="s">
        <v>46</v>
      </c>
      <c r="U16" s="122" t="s">
        <v>46</v>
      </c>
      <c r="V16" s="122" t="s">
        <v>46</v>
      </c>
      <c r="W16" s="122" t="s">
        <v>46</v>
      </c>
      <c r="X16" s="122" t="s">
        <v>46</v>
      </c>
      <c r="Y16" s="122" t="s">
        <v>46</v>
      </c>
      <c r="Z16" s="13"/>
    </row>
    <row r="17" spans="1:26" ht="21.9" customHeight="1" x14ac:dyDescent="0.3">
      <c r="A17" s="10"/>
      <c r="B17" s="126">
        <v>8</v>
      </c>
      <c r="C17" s="127"/>
      <c r="D17" s="128"/>
      <c r="E17" s="128"/>
      <c r="F17" s="128"/>
      <c r="G17" s="128"/>
      <c r="H17" s="128"/>
      <c r="I17" s="128"/>
      <c r="J17" s="128"/>
      <c r="K17" s="119"/>
      <c r="L17" s="122" t="s">
        <v>46</v>
      </c>
      <c r="M17" s="122" t="s">
        <v>46</v>
      </c>
      <c r="N17" s="122" t="s">
        <v>46</v>
      </c>
      <c r="O17" s="122" t="s">
        <v>46</v>
      </c>
      <c r="P17" s="122" t="s">
        <v>46</v>
      </c>
      <c r="Q17" s="122" t="s">
        <v>46</v>
      </c>
      <c r="R17" s="122" t="s">
        <v>46</v>
      </c>
      <c r="S17" s="122" t="s">
        <v>46</v>
      </c>
      <c r="T17" s="122" t="s">
        <v>46</v>
      </c>
      <c r="U17" s="122" t="s">
        <v>46</v>
      </c>
      <c r="V17" s="122" t="s">
        <v>46</v>
      </c>
      <c r="W17" s="122" t="s">
        <v>46</v>
      </c>
      <c r="X17" s="122" t="s">
        <v>46</v>
      </c>
      <c r="Y17" s="122" t="s">
        <v>46</v>
      </c>
      <c r="Z17" s="13"/>
    </row>
    <row r="18" spans="1:26" ht="21.9" customHeight="1" x14ac:dyDescent="0.3">
      <c r="A18" s="10"/>
      <c r="B18" s="126">
        <v>9</v>
      </c>
      <c r="C18" s="127"/>
      <c r="D18" s="128"/>
      <c r="E18" s="128"/>
      <c r="F18" s="128"/>
      <c r="G18" s="128"/>
      <c r="H18" s="128"/>
      <c r="I18" s="128"/>
      <c r="J18" s="128"/>
      <c r="K18" s="128"/>
      <c r="L18" s="119"/>
      <c r="M18" s="122" t="s">
        <v>46</v>
      </c>
      <c r="N18" s="122" t="s">
        <v>46</v>
      </c>
      <c r="O18" s="122" t="s">
        <v>46</v>
      </c>
      <c r="P18" s="122" t="s">
        <v>46</v>
      </c>
      <c r="Q18" s="122" t="s">
        <v>46</v>
      </c>
      <c r="R18" s="122" t="s">
        <v>46</v>
      </c>
      <c r="S18" s="122" t="s">
        <v>46</v>
      </c>
      <c r="T18" s="122" t="s">
        <v>46</v>
      </c>
      <c r="U18" s="122" t="s">
        <v>46</v>
      </c>
      <c r="V18" s="122" t="s">
        <v>46</v>
      </c>
      <c r="W18" s="122" t="s">
        <v>46</v>
      </c>
      <c r="X18" s="122" t="s">
        <v>46</v>
      </c>
      <c r="Y18" s="122" t="s">
        <v>46</v>
      </c>
      <c r="Z18" s="13"/>
    </row>
    <row r="19" spans="1:26" ht="21.9" customHeight="1" x14ac:dyDescent="0.3">
      <c r="A19" s="10"/>
      <c r="B19" s="126">
        <v>10</v>
      </c>
      <c r="C19" s="127"/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">
        <v>46</v>
      </c>
      <c r="O19" s="122" t="s">
        <v>46</v>
      </c>
      <c r="P19" s="122" t="s">
        <v>46</v>
      </c>
      <c r="Q19" s="122" t="s">
        <v>46</v>
      </c>
      <c r="R19" s="122" t="s">
        <v>46</v>
      </c>
      <c r="S19" s="122" t="s">
        <v>46</v>
      </c>
      <c r="T19" s="122" t="s">
        <v>46</v>
      </c>
      <c r="U19" s="122" t="s">
        <v>46</v>
      </c>
      <c r="V19" s="122" t="s">
        <v>46</v>
      </c>
      <c r="W19" s="122" t="s">
        <v>46</v>
      </c>
      <c r="X19" s="122" t="s">
        <v>46</v>
      </c>
      <c r="Y19" s="122" t="s">
        <v>46</v>
      </c>
      <c r="Z19" s="13"/>
    </row>
    <row r="20" spans="1:26" ht="21.9" customHeight="1" x14ac:dyDescent="0.3">
      <c r="A20" s="10"/>
      <c r="B20" s="126">
        <v>11</v>
      </c>
      <c r="C20" s="127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">
        <v>46</v>
      </c>
      <c r="P20" s="122" t="s">
        <v>46</v>
      </c>
      <c r="Q20" s="122" t="s">
        <v>46</v>
      </c>
      <c r="R20" s="122" t="s">
        <v>46</v>
      </c>
      <c r="S20" s="122" t="s">
        <v>46</v>
      </c>
      <c r="T20" s="122" t="s">
        <v>46</v>
      </c>
      <c r="U20" s="122" t="s">
        <v>46</v>
      </c>
      <c r="V20" s="122" t="s">
        <v>46</v>
      </c>
      <c r="W20" s="122" t="s">
        <v>46</v>
      </c>
      <c r="X20" s="122" t="s">
        <v>46</v>
      </c>
      <c r="Y20" s="122" t="s">
        <v>46</v>
      </c>
      <c r="Z20" s="13"/>
    </row>
    <row r="21" spans="1:26" ht="21.9" customHeight="1" x14ac:dyDescent="0.3">
      <c r="A21" s="10"/>
      <c r="B21" s="126">
        <v>12</v>
      </c>
      <c r="C21" s="127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">
        <v>46</v>
      </c>
      <c r="Q21" s="122" t="s">
        <v>46</v>
      </c>
      <c r="R21" s="122" t="s">
        <v>46</v>
      </c>
      <c r="S21" s="122" t="s">
        <v>46</v>
      </c>
      <c r="T21" s="122" t="s">
        <v>46</v>
      </c>
      <c r="U21" s="122" t="s">
        <v>46</v>
      </c>
      <c r="V21" s="122" t="s">
        <v>46</v>
      </c>
      <c r="W21" s="122" t="s">
        <v>46</v>
      </c>
      <c r="X21" s="122" t="s">
        <v>46</v>
      </c>
      <c r="Y21" s="122" t="s">
        <v>46</v>
      </c>
      <c r="Z21" s="13"/>
    </row>
    <row r="22" spans="1:26" ht="21.9" customHeight="1" x14ac:dyDescent="0.3">
      <c r="A22" s="10"/>
      <c r="B22" s="126">
        <v>13</v>
      </c>
      <c r="C22" s="127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">
        <v>46</v>
      </c>
      <c r="R22" s="122" t="s">
        <v>46</v>
      </c>
      <c r="S22" s="122" t="s">
        <v>46</v>
      </c>
      <c r="T22" s="122" t="s">
        <v>46</v>
      </c>
      <c r="U22" s="122" t="s">
        <v>46</v>
      </c>
      <c r="V22" s="122" t="s">
        <v>46</v>
      </c>
      <c r="W22" s="122" t="s">
        <v>46</v>
      </c>
      <c r="X22" s="122" t="s">
        <v>46</v>
      </c>
      <c r="Y22" s="122" t="s">
        <v>46</v>
      </c>
      <c r="Z22" s="13"/>
    </row>
    <row r="23" spans="1:26" ht="21.9" customHeight="1" x14ac:dyDescent="0.3">
      <c r="A23" s="10"/>
      <c r="B23" s="126">
        <v>14</v>
      </c>
      <c r="C23" s="127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">
        <v>46</v>
      </c>
      <c r="S23" s="122" t="s">
        <v>46</v>
      </c>
      <c r="T23" s="122" t="s">
        <v>46</v>
      </c>
      <c r="U23" s="122" t="s">
        <v>46</v>
      </c>
      <c r="V23" s="122" t="s">
        <v>46</v>
      </c>
      <c r="W23" s="122" t="s">
        <v>46</v>
      </c>
      <c r="X23" s="122" t="s">
        <v>46</v>
      </c>
      <c r="Y23" s="122" t="s">
        <v>46</v>
      </c>
      <c r="Z23" s="13"/>
    </row>
    <row r="24" spans="1:26" ht="21.9" customHeight="1" x14ac:dyDescent="0.3">
      <c r="A24" s="10"/>
      <c r="B24" s="126">
        <v>15</v>
      </c>
      <c r="C24" s="127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">
        <v>46</v>
      </c>
      <c r="T24" s="122" t="s">
        <v>46</v>
      </c>
      <c r="U24" s="122" t="s">
        <v>46</v>
      </c>
      <c r="V24" s="122" t="s">
        <v>46</v>
      </c>
      <c r="W24" s="122" t="s">
        <v>46</v>
      </c>
      <c r="X24" s="122" t="s">
        <v>46</v>
      </c>
      <c r="Y24" s="122" t="s">
        <v>46</v>
      </c>
      <c r="Z24" s="13"/>
    </row>
    <row r="25" spans="1:26" ht="21.9" customHeight="1" x14ac:dyDescent="0.3">
      <c r="A25" s="10"/>
      <c r="B25" s="126">
        <v>16</v>
      </c>
      <c r="C25" s="127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">
        <v>46</v>
      </c>
      <c r="U25" s="122" t="s">
        <v>46</v>
      </c>
      <c r="V25" s="122" t="s">
        <v>46</v>
      </c>
      <c r="W25" s="122" t="s">
        <v>46</v>
      </c>
      <c r="X25" s="122" t="s">
        <v>46</v>
      </c>
      <c r="Y25" s="122" t="s">
        <v>46</v>
      </c>
      <c r="Z25" s="13"/>
    </row>
    <row r="26" spans="1:26" ht="21.9" customHeight="1" x14ac:dyDescent="0.3">
      <c r="A26" s="10"/>
      <c r="B26" s="126">
        <v>17</v>
      </c>
      <c r="C26" s="127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">
        <v>46</v>
      </c>
      <c r="V26" s="122" t="s">
        <v>46</v>
      </c>
      <c r="W26" s="122" t="s">
        <v>46</v>
      </c>
      <c r="X26" s="122" t="s">
        <v>46</v>
      </c>
      <c r="Y26" s="122" t="s">
        <v>46</v>
      </c>
      <c r="Z26" s="13"/>
    </row>
    <row r="27" spans="1:26" ht="21.9" customHeight="1" x14ac:dyDescent="0.3">
      <c r="A27" s="10"/>
      <c r="B27" s="126">
        <v>18</v>
      </c>
      <c r="C27" s="127"/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">
        <v>46</v>
      </c>
      <c r="W27" s="122" t="s">
        <v>46</v>
      </c>
      <c r="X27" s="122" t="s">
        <v>46</v>
      </c>
      <c r="Y27" s="122" t="s">
        <v>46</v>
      </c>
      <c r="Z27" s="13"/>
    </row>
    <row r="28" spans="1:26" ht="21.9" customHeight="1" x14ac:dyDescent="0.3">
      <c r="A28" s="10"/>
      <c r="B28" s="126">
        <v>19</v>
      </c>
      <c r="C28" s="127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">
        <v>46</v>
      </c>
      <c r="X28" s="122" t="s">
        <v>46</v>
      </c>
      <c r="Y28" s="122" t="s">
        <v>46</v>
      </c>
      <c r="Z28" s="13"/>
    </row>
    <row r="29" spans="1:26" ht="21.9" customHeight="1" x14ac:dyDescent="0.3">
      <c r="A29" s="10"/>
      <c r="B29" s="126">
        <v>20</v>
      </c>
      <c r="C29" s="127"/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">
        <v>46</v>
      </c>
      <c r="Y29" s="122" t="s">
        <v>46</v>
      </c>
      <c r="Z29" s="13"/>
    </row>
    <row r="30" spans="1:26" ht="20.100000000000001" customHeight="1" x14ac:dyDescent="0.3">
      <c r="A30" s="10"/>
      <c r="B30" s="126">
        <v>21</v>
      </c>
      <c r="C30" s="127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">
        <v>46</v>
      </c>
      <c r="Z30" s="13"/>
    </row>
    <row r="31" spans="1:26" ht="20.100000000000001" customHeight="1" thickBot="1" x14ac:dyDescent="0.35">
      <c r="A31" s="10"/>
      <c r="B31" s="176">
        <v>22</v>
      </c>
      <c r="C31" s="177"/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5">
      <c r="A32" s="10"/>
      <c r="B32" s="159" t="s">
        <v>40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4">
      <c r="A33" s="10"/>
      <c r="B33" s="11"/>
      <c r="C33" s="11"/>
      <c r="D33" s="160" t="s">
        <v>49</v>
      </c>
      <c r="E33" s="161" t="s">
        <v>45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5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5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5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5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5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57</v>
      </c>
      <c r="K38" s="113"/>
      <c r="L38" s="113"/>
      <c r="M38" s="158" t="s">
        <v>41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5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3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" customHeight="1" x14ac:dyDescent="0.3">
      <c r="A41" s="143"/>
      <c r="B41" s="144" t="s">
        <v>44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" customHeight="1" thickBot="1" x14ac:dyDescent="0.35">
      <c r="A42" s="143"/>
      <c r="B42" s="144" t="s">
        <v>38</v>
      </c>
      <c r="C42" s="144" t="s">
        <v>39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" customHeight="1" x14ac:dyDescent="0.3">
      <c r="A43" s="10"/>
      <c r="B43" s="153">
        <f t="shared" ref="B43:C58" si="0">B10</f>
        <v>1</v>
      </c>
      <c r="C43" s="147">
        <f t="shared" si="0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43" si="1">H10</f>
        <v>-</v>
      </c>
      <c r="I43" s="125" t="str">
        <f t="shared" si="1"/>
        <v>-</v>
      </c>
      <c r="J43" s="125" t="str">
        <f t="shared" si="1"/>
        <v>-</v>
      </c>
      <c r="K43" s="125" t="str">
        <f t="shared" si="1"/>
        <v>-</v>
      </c>
      <c r="L43" s="125" t="str">
        <f t="shared" si="1"/>
        <v>-</v>
      </c>
      <c r="M43" s="125" t="str">
        <f t="shared" si="1"/>
        <v>-</v>
      </c>
      <c r="N43" s="125" t="str">
        <f t="shared" si="1"/>
        <v>-</v>
      </c>
      <c r="O43" s="125" t="str">
        <f t="shared" si="1"/>
        <v>-</v>
      </c>
      <c r="P43" s="125" t="str">
        <f t="shared" si="1"/>
        <v>-</v>
      </c>
      <c r="Q43" s="125" t="str">
        <f t="shared" si="1"/>
        <v>-</v>
      </c>
      <c r="R43" s="125" t="str">
        <f t="shared" si="1"/>
        <v>-</v>
      </c>
      <c r="S43" s="125" t="str">
        <f t="shared" si="1"/>
        <v>-</v>
      </c>
      <c r="T43" s="125" t="str">
        <f t="shared" si="1"/>
        <v>-</v>
      </c>
      <c r="U43" s="125" t="str">
        <f t="shared" si="1"/>
        <v>-</v>
      </c>
      <c r="V43" s="125" t="str">
        <f t="shared" si="1"/>
        <v>-</v>
      </c>
      <c r="W43" s="125" t="str">
        <f t="shared" si="1"/>
        <v>-</v>
      </c>
      <c r="X43" s="125" t="str">
        <f t="shared" si="1"/>
        <v>-</v>
      </c>
      <c r="Y43" s="125" t="str">
        <f t="shared" si="1"/>
        <v>-</v>
      </c>
      <c r="Z43" s="13"/>
    </row>
    <row r="44" spans="1:26" ht="21.9" customHeight="1" x14ac:dyDescent="0.3">
      <c r="A44" s="10"/>
      <c r="B44" s="154">
        <f t="shared" si="0"/>
        <v>2</v>
      </c>
      <c r="C44" s="155">
        <f t="shared" si="0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ref="H44:Y44" si="2">H11</f>
        <v>-</v>
      </c>
      <c r="I44" s="122" t="str">
        <f t="shared" si="2"/>
        <v>-</v>
      </c>
      <c r="J44" s="122" t="str">
        <f t="shared" si="2"/>
        <v>-</v>
      </c>
      <c r="K44" s="122" t="str">
        <f t="shared" si="2"/>
        <v>-</v>
      </c>
      <c r="L44" s="122" t="str">
        <f t="shared" si="2"/>
        <v>-</v>
      </c>
      <c r="M44" s="122" t="str">
        <f t="shared" si="2"/>
        <v>-</v>
      </c>
      <c r="N44" s="122" t="str">
        <f t="shared" si="2"/>
        <v>-</v>
      </c>
      <c r="O44" s="122" t="str">
        <f t="shared" si="2"/>
        <v>-</v>
      </c>
      <c r="P44" s="122" t="str">
        <f t="shared" si="2"/>
        <v>-</v>
      </c>
      <c r="Q44" s="122" t="str">
        <f t="shared" si="2"/>
        <v>-</v>
      </c>
      <c r="R44" s="122" t="str">
        <f t="shared" si="2"/>
        <v>-</v>
      </c>
      <c r="S44" s="122" t="str">
        <f t="shared" si="2"/>
        <v>-</v>
      </c>
      <c r="T44" s="122" t="str">
        <f t="shared" si="2"/>
        <v>-</v>
      </c>
      <c r="U44" s="122" t="str">
        <f t="shared" si="2"/>
        <v>-</v>
      </c>
      <c r="V44" s="122" t="str">
        <f t="shared" si="2"/>
        <v>-</v>
      </c>
      <c r="W44" s="122" t="str">
        <f t="shared" si="2"/>
        <v>-</v>
      </c>
      <c r="X44" s="122" t="str">
        <f t="shared" si="2"/>
        <v>-</v>
      </c>
      <c r="Y44" s="122" t="str">
        <f t="shared" si="2"/>
        <v>-</v>
      </c>
      <c r="Z44" s="13"/>
    </row>
    <row r="45" spans="1:26" ht="21.9" customHeight="1" x14ac:dyDescent="0.3">
      <c r="A45" s="10"/>
      <c r="B45" s="154">
        <f t="shared" si="0"/>
        <v>3</v>
      </c>
      <c r="C45" s="155">
        <f t="shared" si="0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ref="H45:Y45" si="3">H12</f>
        <v>-</v>
      </c>
      <c r="I45" s="122" t="str">
        <f t="shared" si="3"/>
        <v>-</v>
      </c>
      <c r="J45" s="122" t="str">
        <f t="shared" si="3"/>
        <v>-</v>
      </c>
      <c r="K45" s="122" t="str">
        <f t="shared" si="3"/>
        <v>-</v>
      </c>
      <c r="L45" s="122" t="str">
        <f t="shared" si="3"/>
        <v>-</v>
      </c>
      <c r="M45" s="122" t="str">
        <f t="shared" si="3"/>
        <v>-</v>
      </c>
      <c r="N45" s="122" t="str">
        <f t="shared" si="3"/>
        <v>-</v>
      </c>
      <c r="O45" s="122" t="str">
        <f t="shared" si="3"/>
        <v>-</v>
      </c>
      <c r="P45" s="122" t="str">
        <f t="shared" si="3"/>
        <v>-</v>
      </c>
      <c r="Q45" s="122" t="str">
        <f t="shared" si="3"/>
        <v>-</v>
      </c>
      <c r="R45" s="122" t="str">
        <f t="shared" si="3"/>
        <v>-</v>
      </c>
      <c r="S45" s="122" t="str">
        <f t="shared" si="3"/>
        <v>-</v>
      </c>
      <c r="T45" s="122" t="str">
        <f t="shared" si="3"/>
        <v>-</v>
      </c>
      <c r="U45" s="122" t="str">
        <f t="shared" si="3"/>
        <v>-</v>
      </c>
      <c r="V45" s="122" t="str">
        <f t="shared" si="3"/>
        <v>-</v>
      </c>
      <c r="W45" s="122" t="str">
        <f t="shared" si="3"/>
        <v>-</v>
      </c>
      <c r="X45" s="122" t="str">
        <f t="shared" si="3"/>
        <v>-</v>
      </c>
      <c r="Y45" s="122" t="str">
        <f t="shared" si="3"/>
        <v>-</v>
      </c>
      <c r="Z45" s="13"/>
    </row>
    <row r="46" spans="1:26" ht="21.9" customHeight="1" x14ac:dyDescent="0.3">
      <c r="A46" s="10"/>
      <c r="B46" s="154">
        <f t="shared" si="0"/>
        <v>4</v>
      </c>
      <c r="C46" s="155">
        <f t="shared" si="0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ref="I46:Y46" si="4">I13</f>
        <v>-</v>
      </c>
      <c r="J46" s="122" t="str">
        <f t="shared" si="4"/>
        <v>-</v>
      </c>
      <c r="K46" s="122" t="str">
        <f t="shared" si="4"/>
        <v>-</v>
      </c>
      <c r="L46" s="122" t="str">
        <f t="shared" si="4"/>
        <v>-</v>
      </c>
      <c r="M46" s="122" t="str">
        <f t="shared" si="4"/>
        <v>-</v>
      </c>
      <c r="N46" s="122" t="str">
        <f t="shared" si="4"/>
        <v>-</v>
      </c>
      <c r="O46" s="122" t="str">
        <f t="shared" si="4"/>
        <v>-</v>
      </c>
      <c r="P46" s="122" t="str">
        <f t="shared" si="4"/>
        <v>-</v>
      </c>
      <c r="Q46" s="122" t="str">
        <f t="shared" si="4"/>
        <v>-</v>
      </c>
      <c r="R46" s="122" t="str">
        <f t="shared" si="4"/>
        <v>-</v>
      </c>
      <c r="S46" s="122" t="str">
        <f t="shared" si="4"/>
        <v>-</v>
      </c>
      <c r="T46" s="122" t="str">
        <f t="shared" si="4"/>
        <v>-</v>
      </c>
      <c r="U46" s="122" t="str">
        <f t="shared" si="4"/>
        <v>-</v>
      </c>
      <c r="V46" s="122" t="str">
        <f t="shared" si="4"/>
        <v>-</v>
      </c>
      <c r="W46" s="122" t="str">
        <f t="shared" si="4"/>
        <v>-</v>
      </c>
      <c r="X46" s="122" t="str">
        <f t="shared" si="4"/>
        <v>-</v>
      </c>
      <c r="Y46" s="122" t="str">
        <f t="shared" si="4"/>
        <v>-</v>
      </c>
      <c r="Z46" s="13"/>
    </row>
    <row r="47" spans="1:26" ht="21.9" customHeight="1" x14ac:dyDescent="0.3">
      <c r="A47" s="10"/>
      <c r="B47" s="154">
        <f t="shared" si="0"/>
        <v>5</v>
      </c>
      <c r="C47" s="155">
        <f t="shared" si="0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ref="J47:X47" si="5">J14</f>
        <v>-</v>
      </c>
      <c r="K47" s="122" t="str">
        <f t="shared" si="5"/>
        <v>-</v>
      </c>
      <c r="L47" s="122" t="str">
        <f t="shared" si="5"/>
        <v>-</v>
      </c>
      <c r="M47" s="122" t="str">
        <f t="shared" si="5"/>
        <v>-</v>
      </c>
      <c r="N47" s="122" t="str">
        <f t="shared" si="5"/>
        <v>-</v>
      </c>
      <c r="O47" s="122" t="str">
        <f t="shared" si="5"/>
        <v>-</v>
      </c>
      <c r="P47" s="122" t="str">
        <f t="shared" si="5"/>
        <v>-</v>
      </c>
      <c r="Q47" s="122" t="str">
        <f t="shared" si="5"/>
        <v>-</v>
      </c>
      <c r="R47" s="122" t="str">
        <f t="shared" si="5"/>
        <v>-</v>
      </c>
      <c r="S47" s="122" t="str">
        <f t="shared" si="5"/>
        <v>-</v>
      </c>
      <c r="T47" s="122" t="str">
        <f t="shared" si="5"/>
        <v>-</v>
      </c>
      <c r="U47" s="122" t="str">
        <f t="shared" si="5"/>
        <v>-</v>
      </c>
      <c r="V47" s="122" t="str">
        <f t="shared" si="5"/>
        <v>-</v>
      </c>
      <c r="W47" s="122" t="str">
        <f t="shared" si="5"/>
        <v>-</v>
      </c>
      <c r="X47" s="122" t="str">
        <f t="shared" si="5"/>
        <v>-</v>
      </c>
      <c r="Y47" s="122" t="str">
        <f>Y14</f>
        <v>-</v>
      </c>
      <c r="Z47" s="13"/>
    </row>
    <row r="48" spans="1:26" ht="21.9" customHeight="1" x14ac:dyDescent="0.3">
      <c r="A48" s="10"/>
      <c r="B48" s="154">
        <f t="shared" si="0"/>
        <v>6</v>
      </c>
      <c r="C48" s="155">
        <f t="shared" si="0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ref="L48:Y48" si="6">L15</f>
        <v>-</v>
      </c>
      <c r="M48" s="122" t="str">
        <f t="shared" si="6"/>
        <v>-</v>
      </c>
      <c r="N48" s="122" t="str">
        <f t="shared" si="6"/>
        <v>-</v>
      </c>
      <c r="O48" s="122" t="str">
        <f t="shared" si="6"/>
        <v>-</v>
      </c>
      <c r="P48" s="122" t="str">
        <f t="shared" si="6"/>
        <v>-</v>
      </c>
      <c r="Q48" s="122" t="str">
        <f t="shared" si="6"/>
        <v>-</v>
      </c>
      <c r="R48" s="122" t="str">
        <f t="shared" si="6"/>
        <v>-</v>
      </c>
      <c r="S48" s="122" t="str">
        <f t="shared" si="6"/>
        <v>-</v>
      </c>
      <c r="T48" s="122" t="str">
        <f t="shared" si="6"/>
        <v>-</v>
      </c>
      <c r="U48" s="122" t="str">
        <f t="shared" si="6"/>
        <v>-</v>
      </c>
      <c r="V48" s="122" t="str">
        <f t="shared" si="6"/>
        <v>-</v>
      </c>
      <c r="W48" s="122" t="str">
        <f t="shared" si="6"/>
        <v>-</v>
      </c>
      <c r="X48" s="122" t="str">
        <f>X15</f>
        <v>-</v>
      </c>
      <c r="Y48" s="122" t="str">
        <f t="shared" si="6"/>
        <v>-</v>
      </c>
      <c r="Z48" s="13"/>
    </row>
    <row r="49" spans="1:26" ht="21.9" customHeight="1" x14ac:dyDescent="0.3">
      <c r="A49" s="10"/>
      <c r="B49" s="154">
        <f t="shared" si="0"/>
        <v>7</v>
      </c>
      <c r="C49" s="155">
        <f t="shared" si="0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ref="L49:X49" si="7">L16</f>
        <v>-</v>
      </c>
      <c r="M49" s="122" t="str">
        <f t="shared" si="7"/>
        <v>-</v>
      </c>
      <c r="N49" s="122" t="str">
        <f t="shared" si="7"/>
        <v>-</v>
      </c>
      <c r="O49" s="122" t="str">
        <f t="shared" si="7"/>
        <v>-</v>
      </c>
      <c r="P49" s="122" t="str">
        <f t="shared" si="7"/>
        <v>-</v>
      </c>
      <c r="Q49" s="122" t="str">
        <f t="shared" si="7"/>
        <v>-</v>
      </c>
      <c r="R49" s="122" t="str">
        <f t="shared" si="7"/>
        <v>-</v>
      </c>
      <c r="S49" s="122" t="str">
        <f t="shared" si="7"/>
        <v>-</v>
      </c>
      <c r="T49" s="122" t="str">
        <f t="shared" si="7"/>
        <v>-</v>
      </c>
      <c r="U49" s="122" t="str">
        <f t="shared" si="7"/>
        <v>-</v>
      </c>
      <c r="V49" s="122" t="str">
        <f t="shared" si="7"/>
        <v>-</v>
      </c>
      <c r="W49" s="122" t="str">
        <f t="shared" si="7"/>
        <v>-</v>
      </c>
      <c r="X49" s="122" t="str">
        <f t="shared" si="7"/>
        <v>-</v>
      </c>
      <c r="Y49" s="122" t="str">
        <f>Y16</f>
        <v>-</v>
      </c>
      <c r="Z49" s="13"/>
    </row>
    <row r="50" spans="1:26" ht="21.9" customHeight="1" x14ac:dyDescent="0.3">
      <c r="A50" s="10"/>
      <c r="B50" s="154">
        <f t="shared" si="0"/>
        <v>8</v>
      </c>
      <c r="C50" s="155">
        <f t="shared" si="0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ref="M50:Y50" si="8">M17</f>
        <v>-</v>
      </c>
      <c r="N50" s="122" t="str">
        <f t="shared" si="8"/>
        <v>-</v>
      </c>
      <c r="O50" s="122" t="str">
        <f t="shared" si="8"/>
        <v>-</v>
      </c>
      <c r="P50" s="122" t="str">
        <f t="shared" si="8"/>
        <v>-</v>
      </c>
      <c r="Q50" s="122" t="str">
        <f t="shared" si="8"/>
        <v>-</v>
      </c>
      <c r="R50" s="122" t="str">
        <f t="shared" si="8"/>
        <v>-</v>
      </c>
      <c r="S50" s="122" t="str">
        <f t="shared" si="8"/>
        <v>-</v>
      </c>
      <c r="T50" s="122" t="str">
        <f t="shared" si="8"/>
        <v>-</v>
      </c>
      <c r="U50" s="122" t="str">
        <f t="shared" si="8"/>
        <v>-</v>
      </c>
      <c r="V50" s="122" t="str">
        <f t="shared" si="8"/>
        <v>-</v>
      </c>
      <c r="W50" s="122" t="str">
        <f t="shared" si="8"/>
        <v>-</v>
      </c>
      <c r="X50" s="122" t="str">
        <f t="shared" si="8"/>
        <v>-</v>
      </c>
      <c r="Y50" s="122" t="str">
        <f t="shared" si="8"/>
        <v>-</v>
      </c>
      <c r="Z50" s="13"/>
    </row>
    <row r="51" spans="1:26" ht="21.9" customHeight="1" x14ac:dyDescent="0.3">
      <c r="A51" s="10"/>
      <c r="B51" s="154">
        <f t="shared" si="0"/>
        <v>9</v>
      </c>
      <c r="C51" s="155">
        <f t="shared" si="0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ref="N51:Y51" si="9">N18</f>
        <v>-</v>
      </c>
      <c r="O51" s="122" t="str">
        <f t="shared" si="9"/>
        <v>-</v>
      </c>
      <c r="P51" s="122" t="str">
        <f t="shared" si="9"/>
        <v>-</v>
      </c>
      <c r="Q51" s="122" t="str">
        <f t="shared" si="9"/>
        <v>-</v>
      </c>
      <c r="R51" s="122" t="str">
        <f t="shared" si="9"/>
        <v>-</v>
      </c>
      <c r="S51" s="122" t="str">
        <f t="shared" si="9"/>
        <v>-</v>
      </c>
      <c r="T51" s="122" t="str">
        <f t="shared" si="9"/>
        <v>-</v>
      </c>
      <c r="U51" s="122" t="str">
        <f t="shared" si="9"/>
        <v>-</v>
      </c>
      <c r="V51" s="122" t="str">
        <f t="shared" si="9"/>
        <v>-</v>
      </c>
      <c r="W51" s="122" t="str">
        <f t="shared" si="9"/>
        <v>-</v>
      </c>
      <c r="X51" s="122" t="str">
        <f t="shared" si="9"/>
        <v>-</v>
      </c>
      <c r="Y51" s="122" t="str">
        <f t="shared" si="9"/>
        <v>-</v>
      </c>
      <c r="Z51" s="13"/>
    </row>
    <row r="52" spans="1:26" ht="21.9" customHeight="1" x14ac:dyDescent="0.3">
      <c r="A52" s="10"/>
      <c r="B52" s="154">
        <f t="shared" si="0"/>
        <v>10</v>
      </c>
      <c r="C52" s="155">
        <f t="shared" si="0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ref="O52:Y52" si="10">O19</f>
        <v>-</v>
      </c>
      <c r="P52" s="122" t="str">
        <f t="shared" si="10"/>
        <v>-</v>
      </c>
      <c r="Q52" s="122" t="str">
        <f t="shared" si="10"/>
        <v>-</v>
      </c>
      <c r="R52" s="122" t="str">
        <f t="shared" si="10"/>
        <v>-</v>
      </c>
      <c r="S52" s="122" t="str">
        <f t="shared" si="10"/>
        <v>-</v>
      </c>
      <c r="T52" s="122" t="str">
        <f t="shared" si="10"/>
        <v>-</v>
      </c>
      <c r="U52" s="122" t="str">
        <f t="shared" si="10"/>
        <v>-</v>
      </c>
      <c r="V52" s="122" t="str">
        <f t="shared" si="10"/>
        <v>-</v>
      </c>
      <c r="W52" s="122" t="str">
        <f t="shared" si="10"/>
        <v>-</v>
      </c>
      <c r="X52" s="122" t="str">
        <f t="shared" si="10"/>
        <v>-</v>
      </c>
      <c r="Y52" s="122" t="str">
        <f t="shared" si="10"/>
        <v>-</v>
      </c>
      <c r="Z52" s="13"/>
    </row>
    <row r="53" spans="1:26" ht="21.9" customHeight="1" x14ac:dyDescent="0.3">
      <c r="A53" s="10"/>
      <c r="B53" s="154">
        <f t="shared" si="0"/>
        <v>11</v>
      </c>
      <c r="C53" s="155">
        <f t="shared" si="0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ref="P53:X53" si="11">P20</f>
        <v>-</v>
      </c>
      <c r="Q53" s="122" t="str">
        <f t="shared" si="11"/>
        <v>-</v>
      </c>
      <c r="R53" s="122" t="str">
        <f t="shared" si="11"/>
        <v>-</v>
      </c>
      <c r="S53" s="122" t="str">
        <f t="shared" si="11"/>
        <v>-</v>
      </c>
      <c r="T53" s="122" t="str">
        <f t="shared" si="11"/>
        <v>-</v>
      </c>
      <c r="U53" s="122" t="str">
        <f t="shared" si="11"/>
        <v>-</v>
      </c>
      <c r="V53" s="122" t="str">
        <f t="shared" si="11"/>
        <v>-</v>
      </c>
      <c r="W53" s="122" t="str">
        <f t="shared" si="11"/>
        <v>-</v>
      </c>
      <c r="X53" s="122" t="str">
        <f t="shared" si="11"/>
        <v>-</v>
      </c>
      <c r="Y53" s="122" t="str">
        <f>Y20</f>
        <v>-</v>
      </c>
      <c r="Z53" s="13"/>
    </row>
    <row r="54" spans="1:26" ht="21.9" customHeight="1" x14ac:dyDescent="0.3">
      <c r="A54" s="10"/>
      <c r="B54" s="154">
        <f t="shared" si="0"/>
        <v>12</v>
      </c>
      <c r="C54" s="155">
        <f t="shared" si="0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ref="R54:Y54" si="12">R21</f>
        <v>-</v>
      </c>
      <c r="S54" s="122" t="str">
        <f t="shared" si="12"/>
        <v>-</v>
      </c>
      <c r="T54" s="122" t="str">
        <f t="shared" si="12"/>
        <v>-</v>
      </c>
      <c r="U54" s="122" t="str">
        <f t="shared" si="12"/>
        <v>-</v>
      </c>
      <c r="V54" s="122" t="str">
        <f t="shared" si="12"/>
        <v>-</v>
      </c>
      <c r="W54" s="122" t="str">
        <f t="shared" si="12"/>
        <v>-</v>
      </c>
      <c r="X54" s="122" t="str">
        <f>X21</f>
        <v>-</v>
      </c>
      <c r="Y54" s="122" t="str">
        <f t="shared" si="12"/>
        <v>-</v>
      </c>
      <c r="Z54" s="13"/>
    </row>
    <row r="55" spans="1:26" ht="21.9" customHeight="1" x14ac:dyDescent="0.3">
      <c r="A55" s="10"/>
      <c r="B55" s="154">
        <f t="shared" si="0"/>
        <v>13</v>
      </c>
      <c r="C55" s="155">
        <f t="shared" si="0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ref="R55:Y55" si="13">R22</f>
        <v>-</v>
      </c>
      <c r="S55" s="122" t="str">
        <f t="shared" si="13"/>
        <v>-</v>
      </c>
      <c r="T55" s="122" t="str">
        <f t="shared" si="13"/>
        <v>-</v>
      </c>
      <c r="U55" s="122" t="str">
        <f t="shared" si="13"/>
        <v>-</v>
      </c>
      <c r="V55" s="122" t="str">
        <f t="shared" si="13"/>
        <v>-</v>
      </c>
      <c r="W55" s="122" t="str">
        <f t="shared" si="13"/>
        <v>-</v>
      </c>
      <c r="X55" s="122" t="str">
        <f t="shared" si="13"/>
        <v>-</v>
      </c>
      <c r="Y55" s="122" t="str">
        <f t="shared" si="13"/>
        <v>-</v>
      </c>
      <c r="Z55" s="13"/>
    </row>
    <row r="56" spans="1:26" ht="21.9" customHeight="1" x14ac:dyDescent="0.3">
      <c r="A56" s="10"/>
      <c r="B56" s="154">
        <f t="shared" si="0"/>
        <v>14</v>
      </c>
      <c r="C56" s="155">
        <f t="shared" si="0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ref="R56:Y56" si="14">R23</f>
        <v>-</v>
      </c>
      <c r="S56" s="122" t="str">
        <f t="shared" si="14"/>
        <v>-</v>
      </c>
      <c r="T56" s="122" t="str">
        <f t="shared" si="14"/>
        <v>-</v>
      </c>
      <c r="U56" s="122" t="str">
        <f t="shared" si="14"/>
        <v>-</v>
      </c>
      <c r="V56" s="122" t="str">
        <f t="shared" si="14"/>
        <v>-</v>
      </c>
      <c r="W56" s="122" t="str">
        <f t="shared" si="14"/>
        <v>-</v>
      </c>
      <c r="X56" s="122" t="str">
        <f t="shared" si="14"/>
        <v>-</v>
      </c>
      <c r="Y56" s="122" t="str">
        <f t="shared" si="14"/>
        <v>-</v>
      </c>
      <c r="Z56" s="13"/>
    </row>
    <row r="57" spans="1:26" ht="21.9" customHeight="1" x14ac:dyDescent="0.3">
      <c r="A57" s="10"/>
      <c r="B57" s="154">
        <f t="shared" si="0"/>
        <v>15</v>
      </c>
      <c r="C57" s="155">
        <f t="shared" si="0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ref="S57:Y57" si="15">S24</f>
        <v>-</v>
      </c>
      <c r="T57" s="122" t="str">
        <f t="shared" si="15"/>
        <v>-</v>
      </c>
      <c r="U57" s="122" t="str">
        <f t="shared" si="15"/>
        <v>-</v>
      </c>
      <c r="V57" s="122" t="str">
        <f t="shared" si="15"/>
        <v>-</v>
      </c>
      <c r="W57" s="122" t="str">
        <f t="shared" si="15"/>
        <v>-</v>
      </c>
      <c r="X57" s="122" t="str">
        <f t="shared" si="15"/>
        <v>-</v>
      </c>
      <c r="Y57" s="122" t="str">
        <f t="shared" si="15"/>
        <v>-</v>
      </c>
      <c r="Z57" s="13"/>
    </row>
    <row r="58" spans="1:26" ht="21.9" customHeight="1" x14ac:dyDescent="0.3">
      <c r="A58" s="10"/>
      <c r="B58" s="154">
        <f t="shared" si="0"/>
        <v>16</v>
      </c>
      <c r="C58" s="155">
        <f t="shared" si="0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ref="T58:Y58" si="16">T25</f>
        <v>-</v>
      </c>
      <c r="U58" s="122" t="str">
        <f t="shared" si="16"/>
        <v>-</v>
      </c>
      <c r="V58" s="122" t="str">
        <f t="shared" si="16"/>
        <v>-</v>
      </c>
      <c r="W58" s="122" t="str">
        <f t="shared" si="16"/>
        <v>-</v>
      </c>
      <c r="X58" s="122" t="str">
        <f t="shared" si="16"/>
        <v>-</v>
      </c>
      <c r="Y58" s="122" t="str">
        <f t="shared" si="16"/>
        <v>-</v>
      </c>
      <c r="Z58" s="13"/>
    </row>
    <row r="59" spans="1:26" ht="21.9" customHeight="1" x14ac:dyDescent="0.3">
      <c r="A59" s="10"/>
      <c r="B59" s="154">
        <f t="shared" ref="B59:C62" si="17">B26</f>
        <v>17</v>
      </c>
      <c r="C59" s="155">
        <f t="shared" si="17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" customHeight="1" x14ac:dyDescent="0.3">
      <c r="A60" s="10"/>
      <c r="B60" s="154">
        <f t="shared" si="17"/>
        <v>18</v>
      </c>
      <c r="C60" s="155">
        <f t="shared" si="17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3">
      <c r="A61" s="10"/>
      <c r="B61" s="154">
        <f t="shared" si="17"/>
        <v>19</v>
      </c>
      <c r="C61" s="155">
        <f t="shared" si="17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3">
      <c r="A62" s="10"/>
      <c r="B62" s="184">
        <f t="shared" si="17"/>
        <v>20</v>
      </c>
      <c r="C62" s="185">
        <f t="shared" si="17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3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5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5">
      <c r="A66" s="10"/>
      <c r="B66" s="159" t="s">
        <v>40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8" thickBot="1" x14ac:dyDescent="0.3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3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6">
      <c r="A78" s="57"/>
      <c r="B78" s="58"/>
      <c r="C78" s="17"/>
      <c r="D78" s="17"/>
      <c r="E78" s="59" t="s">
        <v>16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" customHeight="1" x14ac:dyDescent="0.4">
      <c r="A79" s="57"/>
      <c r="B79" s="58"/>
      <c r="C79" s="17"/>
      <c r="D79" s="17"/>
      <c r="E79" s="60" t="s">
        <v>75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" customHeight="1" x14ac:dyDescent="0.4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5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5">
      <c r="A82" s="57"/>
      <c r="B82" s="209" t="s">
        <v>17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" customHeight="1" x14ac:dyDescent="0.6">
      <c r="A83" s="57"/>
      <c r="B83" s="68" t="s">
        <v>18</v>
      </c>
      <c r="C83" s="132"/>
      <c r="D83" s="75"/>
      <c r="E83" s="59" t="s">
        <v>51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5">
      <c r="A84" s="57"/>
      <c r="B84" s="79" t="s">
        <v>19</v>
      </c>
      <c r="C84" s="133" t="s">
        <v>55</v>
      </c>
      <c r="D84" s="75"/>
      <c r="E84" s="75" t="s">
        <v>52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5">
      <c r="A85" s="57"/>
      <c r="B85" s="79" t="s">
        <v>21</v>
      </c>
      <c r="C85" s="134" t="s">
        <v>55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55000000000000004">
      <c r="A86" s="57"/>
      <c r="B86" s="81" t="s">
        <v>22</v>
      </c>
      <c r="C86" s="135" t="s">
        <v>55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4">
      <c r="A87" s="57"/>
      <c r="B87" s="84" t="s">
        <v>23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24</v>
      </c>
      <c r="Q87" s="90"/>
      <c r="R87" s="90"/>
      <c r="S87" s="89" t="s">
        <v>25</v>
      </c>
      <c r="T87" s="90"/>
      <c r="V87" s="89" t="s">
        <v>26</v>
      </c>
      <c r="W87" s="90"/>
      <c r="X87" s="88"/>
      <c r="Y87" s="91"/>
      <c r="Z87" s="32"/>
    </row>
    <row r="88" spans="1:26" ht="30" customHeight="1" thickBot="1" x14ac:dyDescent="0.65">
      <c r="A88" s="57"/>
      <c r="B88" s="1"/>
      <c r="C88" s="137" t="s">
        <v>27</v>
      </c>
      <c r="D88" s="94"/>
      <c r="E88" s="80" t="s">
        <v>54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29</v>
      </c>
      <c r="Q88" s="96"/>
      <c r="R88" s="97"/>
      <c r="S88" s="98" t="s">
        <v>29</v>
      </c>
      <c r="T88" s="97"/>
      <c r="U88" s="189"/>
      <c r="V88" s="98" t="s">
        <v>29</v>
      </c>
      <c r="W88" s="97"/>
      <c r="X88" s="97"/>
      <c r="Y88" s="100"/>
      <c r="Z88" s="32"/>
    </row>
    <row r="89" spans="1:26" ht="30" customHeight="1" x14ac:dyDescent="0.5">
      <c r="A89" s="57"/>
      <c r="B89" s="174"/>
      <c r="C89" s="137" t="s">
        <v>30</v>
      </c>
      <c r="D89" s="75"/>
      <c r="E89" s="75" t="s">
        <v>47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31</v>
      </c>
      <c r="Q89" s="102"/>
      <c r="R89" s="102"/>
      <c r="S89" s="102"/>
      <c r="T89" s="102"/>
      <c r="U89" s="102"/>
      <c r="V89" s="89" t="s">
        <v>32</v>
      </c>
      <c r="W89" s="102"/>
      <c r="X89" s="88"/>
      <c r="Y89" s="91"/>
      <c r="Z89" s="32"/>
    </row>
    <row r="90" spans="1:26" ht="30" customHeight="1" thickBot="1" x14ac:dyDescent="0.55000000000000004">
      <c r="A90" s="57"/>
      <c r="B90" s="2"/>
      <c r="C90" s="138" t="s">
        <v>33</v>
      </c>
      <c r="D90" s="82"/>
      <c r="E90" s="82" t="s">
        <v>53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29</v>
      </c>
      <c r="Q90" s="82"/>
      <c r="R90" s="82"/>
      <c r="S90" s="82"/>
      <c r="T90" s="82"/>
      <c r="U90" s="83"/>
      <c r="V90" s="99" t="s">
        <v>42</v>
      </c>
      <c r="W90" s="82"/>
      <c r="X90" s="105"/>
      <c r="Y90" s="106"/>
      <c r="Z90" s="32"/>
    </row>
    <row r="91" spans="1:26" ht="12" customHeight="1" thickBot="1" x14ac:dyDescent="0.35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honeticPr fontId="0" type="noConversion"/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5121" r:id="rId4">
          <objectPr defaultSize="0" autoPict="0" r:id="rId5">
            <anchor moveWithCells="1">
              <from>
                <xdr:col>1</xdr:col>
                <xdr:colOff>198120</xdr:colOff>
                <xdr:row>76</xdr:row>
                <xdr:rowOff>106680</xdr:rowOff>
              </from>
              <to>
                <xdr:col>2</xdr:col>
                <xdr:colOff>388620</xdr:colOff>
                <xdr:row>80</xdr:row>
                <xdr:rowOff>0</xdr:rowOff>
              </to>
            </anchor>
          </objectPr>
        </oleObject>
      </mc:Choice>
      <mc:Fallback>
        <oleObject progId="Word.Document.8" shapeId="5121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91"/>
  <sheetViews>
    <sheetView zoomScale="50" workbookViewId="0">
      <selection activeCell="E79" sqref="E79"/>
    </sheetView>
  </sheetViews>
  <sheetFormatPr defaultRowHeight="13.2" x14ac:dyDescent="0.25"/>
  <cols>
    <col min="1" max="1" width="2.5546875" customWidth="1"/>
    <col min="2" max="2" width="5.88671875" customWidth="1"/>
    <col min="3" max="3" width="13.33203125" customWidth="1"/>
    <col min="4" max="25" width="10" customWidth="1"/>
    <col min="26" max="26" width="2.33203125" customWidth="1"/>
  </cols>
  <sheetData>
    <row r="1" spans="1:26" ht="7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9"/>
    </row>
    <row r="2" spans="1:26" ht="7.5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3"/>
    </row>
    <row r="3" spans="1:26" ht="7.5" customHeight="1" x14ac:dyDescent="0.2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3"/>
    </row>
    <row r="4" spans="1:26" ht="7.5" customHeight="1" x14ac:dyDescent="0.2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3"/>
    </row>
    <row r="5" spans="1:26" ht="23.25" customHeight="1" x14ac:dyDescent="0.5">
      <c r="A5" s="10"/>
      <c r="B5" s="11"/>
      <c r="C5" s="11"/>
      <c r="D5" s="11"/>
      <c r="E5" s="11"/>
      <c r="F5" s="11"/>
      <c r="G5" s="11"/>
      <c r="H5" s="11"/>
      <c r="I5" s="11"/>
      <c r="J5" s="156" t="s">
        <v>37</v>
      </c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3"/>
    </row>
    <row r="6" spans="1:26" ht="18.75" customHeight="1" x14ac:dyDescent="0.25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3"/>
    </row>
    <row r="7" spans="1:26" ht="4.5" customHeight="1" thickBot="1" x14ac:dyDescent="0.3">
      <c r="A7" s="10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3"/>
    </row>
    <row r="8" spans="1:26" ht="21.75" customHeight="1" x14ac:dyDescent="0.3">
      <c r="A8" s="143"/>
      <c r="B8" s="144" t="str">
        <f t="shared" ref="B8:K9" si="0">mtm</f>
        <v>Signalgruppe</v>
      </c>
      <c r="C8" s="144">
        <f t="shared" si="0"/>
        <v>0</v>
      </c>
      <c r="D8" s="151">
        <f t="shared" si="0"/>
        <v>1</v>
      </c>
      <c r="E8" s="152">
        <f t="shared" si="0"/>
        <v>2</v>
      </c>
      <c r="F8" s="152">
        <f t="shared" si="0"/>
        <v>3</v>
      </c>
      <c r="G8" s="152">
        <f t="shared" si="0"/>
        <v>4</v>
      </c>
      <c r="H8" s="152">
        <f t="shared" si="0"/>
        <v>5</v>
      </c>
      <c r="I8" s="152">
        <f t="shared" si="0"/>
        <v>6</v>
      </c>
      <c r="J8" s="152">
        <f t="shared" si="0"/>
        <v>7</v>
      </c>
      <c r="K8" s="152">
        <f t="shared" si="0"/>
        <v>8</v>
      </c>
      <c r="L8" s="152">
        <f t="shared" ref="L8:Y9" si="1">mtm</f>
        <v>9</v>
      </c>
      <c r="M8" s="152">
        <f t="shared" si="1"/>
        <v>10</v>
      </c>
      <c r="N8" s="152">
        <f t="shared" si="1"/>
        <v>11</v>
      </c>
      <c r="O8" s="152">
        <f t="shared" si="1"/>
        <v>12</v>
      </c>
      <c r="P8" s="152">
        <f t="shared" si="1"/>
        <v>13</v>
      </c>
      <c r="Q8" s="152">
        <f t="shared" si="1"/>
        <v>14</v>
      </c>
      <c r="R8" s="152">
        <f t="shared" si="1"/>
        <v>15</v>
      </c>
      <c r="S8" s="152">
        <f t="shared" si="1"/>
        <v>16</v>
      </c>
      <c r="T8" s="152">
        <f t="shared" si="1"/>
        <v>17</v>
      </c>
      <c r="U8" s="152">
        <f t="shared" si="1"/>
        <v>18</v>
      </c>
      <c r="V8" s="152">
        <f t="shared" si="1"/>
        <v>19</v>
      </c>
      <c r="W8" s="152">
        <f t="shared" si="1"/>
        <v>20</v>
      </c>
      <c r="X8" s="152">
        <f t="shared" si="1"/>
        <v>21</v>
      </c>
      <c r="Y8" s="179">
        <f t="shared" si="1"/>
        <v>22</v>
      </c>
      <c r="Z8" s="148"/>
    </row>
    <row r="9" spans="1:26" ht="21.9" customHeight="1" thickBot="1" x14ac:dyDescent="0.35">
      <c r="A9" s="143"/>
      <c r="B9" s="144" t="str">
        <f t="shared" si="0"/>
        <v>Nr.</v>
      </c>
      <c r="C9" s="144" t="str">
        <f t="shared" si="0"/>
        <v>Navn</v>
      </c>
      <c r="D9" s="149">
        <f t="shared" si="0"/>
        <v>0</v>
      </c>
      <c r="E9" s="150">
        <f t="shared" si="0"/>
        <v>0</v>
      </c>
      <c r="F9" s="150">
        <f t="shared" si="0"/>
        <v>0</v>
      </c>
      <c r="G9" s="150">
        <f t="shared" si="0"/>
        <v>0</v>
      </c>
      <c r="H9" s="150">
        <f t="shared" si="0"/>
        <v>0</v>
      </c>
      <c r="I9" s="150">
        <f t="shared" si="0"/>
        <v>0</v>
      </c>
      <c r="J9" s="150">
        <f t="shared" si="0"/>
        <v>0</v>
      </c>
      <c r="K9" s="150">
        <f t="shared" si="0"/>
        <v>0</v>
      </c>
      <c r="L9" s="150">
        <f t="shared" si="1"/>
        <v>0</v>
      </c>
      <c r="M9" s="150">
        <f t="shared" si="1"/>
        <v>0</v>
      </c>
      <c r="N9" s="150">
        <f t="shared" si="1"/>
        <v>0</v>
      </c>
      <c r="O9" s="150">
        <f t="shared" si="1"/>
        <v>0</v>
      </c>
      <c r="P9" s="150">
        <f t="shared" si="1"/>
        <v>0</v>
      </c>
      <c r="Q9" s="150">
        <f t="shared" si="1"/>
        <v>0</v>
      </c>
      <c r="R9" s="150">
        <f t="shared" si="1"/>
        <v>0</v>
      </c>
      <c r="S9" s="150">
        <f t="shared" si="1"/>
        <v>0</v>
      </c>
      <c r="T9" s="150">
        <f t="shared" si="1"/>
        <v>0</v>
      </c>
      <c r="U9" s="150">
        <f t="shared" si="1"/>
        <v>0</v>
      </c>
      <c r="V9" s="150">
        <f t="shared" si="1"/>
        <v>0</v>
      </c>
      <c r="W9" s="150">
        <f t="shared" si="1"/>
        <v>0</v>
      </c>
      <c r="X9" s="150">
        <f t="shared" si="1"/>
        <v>0</v>
      </c>
      <c r="Y9" s="180">
        <f t="shared" si="1"/>
        <v>0</v>
      </c>
      <c r="Z9" s="148"/>
    </row>
    <row r="10" spans="1:26" ht="21.9" customHeight="1" x14ac:dyDescent="0.3">
      <c r="A10" s="10"/>
      <c r="B10" s="123">
        <f t="shared" ref="B10:C31" si="2">mtm</f>
        <v>1</v>
      </c>
      <c r="C10" s="124">
        <f t="shared" si="2"/>
        <v>0</v>
      </c>
      <c r="D10" s="118"/>
      <c r="E10" s="125" t="str">
        <f t="shared" ref="E10:Y10" si="3">mtm</f>
        <v>-</v>
      </c>
      <c r="F10" s="125" t="str">
        <f t="shared" si="3"/>
        <v>-</v>
      </c>
      <c r="G10" s="125" t="str">
        <f t="shared" si="3"/>
        <v>-</v>
      </c>
      <c r="H10" s="125" t="str">
        <f t="shared" si="3"/>
        <v>-</v>
      </c>
      <c r="I10" s="125" t="str">
        <f t="shared" si="3"/>
        <v>-</v>
      </c>
      <c r="J10" s="125" t="str">
        <f t="shared" si="3"/>
        <v>-</v>
      </c>
      <c r="K10" s="125" t="str">
        <f t="shared" si="3"/>
        <v>-</v>
      </c>
      <c r="L10" s="125" t="str">
        <f t="shared" si="3"/>
        <v>-</v>
      </c>
      <c r="M10" s="125" t="str">
        <f t="shared" si="3"/>
        <v>-</v>
      </c>
      <c r="N10" s="125" t="str">
        <f t="shared" si="3"/>
        <v>-</v>
      </c>
      <c r="O10" s="125" t="str">
        <f t="shared" si="3"/>
        <v>-</v>
      </c>
      <c r="P10" s="125" t="str">
        <f t="shared" si="3"/>
        <v>-</v>
      </c>
      <c r="Q10" s="125" t="str">
        <f t="shared" si="3"/>
        <v>-</v>
      </c>
      <c r="R10" s="125" t="str">
        <f t="shared" si="3"/>
        <v>-</v>
      </c>
      <c r="S10" s="125" t="str">
        <f t="shared" si="3"/>
        <v>-</v>
      </c>
      <c r="T10" s="125" t="str">
        <f t="shared" si="3"/>
        <v>-</v>
      </c>
      <c r="U10" s="125" t="str">
        <f t="shared" si="3"/>
        <v>-</v>
      </c>
      <c r="V10" s="125" t="str">
        <f t="shared" si="3"/>
        <v>-</v>
      </c>
      <c r="W10" s="125" t="str">
        <f t="shared" si="3"/>
        <v>-</v>
      </c>
      <c r="X10" s="125" t="str">
        <f t="shared" si="3"/>
        <v>-</v>
      </c>
      <c r="Y10" s="125" t="str">
        <f t="shared" si="3"/>
        <v>-</v>
      </c>
      <c r="Z10" s="13"/>
    </row>
    <row r="11" spans="1:26" ht="21.9" customHeight="1" x14ac:dyDescent="0.3">
      <c r="A11" s="10"/>
      <c r="B11" s="126">
        <f t="shared" si="2"/>
        <v>2</v>
      </c>
      <c r="C11" s="127">
        <f t="shared" si="2"/>
        <v>0</v>
      </c>
      <c r="D11" s="128"/>
      <c r="E11" s="119"/>
      <c r="F11" s="122" t="str">
        <f t="shared" ref="F11:Y11" si="4">mtm</f>
        <v>-</v>
      </c>
      <c r="G11" s="122" t="str">
        <f t="shared" si="4"/>
        <v>-</v>
      </c>
      <c r="H11" s="122" t="str">
        <f t="shared" si="4"/>
        <v>-</v>
      </c>
      <c r="I11" s="122" t="str">
        <f t="shared" si="4"/>
        <v>-</v>
      </c>
      <c r="J11" s="122" t="str">
        <f t="shared" si="4"/>
        <v>-</v>
      </c>
      <c r="K11" s="122" t="str">
        <f t="shared" si="4"/>
        <v>-</v>
      </c>
      <c r="L11" s="122" t="str">
        <f t="shared" si="4"/>
        <v>-</v>
      </c>
      <c r="M11" s="122" t="str">
        <f t="shared" si="4"/>
        <v>-</v>
      </c>
      <c r="N11" s="122" t="str">
        <f t="shared" si="4"/>
        <v>-</v>
      </c>
      <c r="O11" s="122" t="str">
        <f t="shared" si="4"/>
        <v>-</v>
      </c>
      <c r="P11" s="122" t="str">
        <f t="shared" si="4"/>
        <v>-</v>
      </c>
      <c r="Q11" s="122" t="str">
        <f t="shared" si="4"/>
        <v>-</v>
      </c>
      <c r="R11" s="122" t="str">
        <f t="shared" si="4"/>
        <v>-</v>
      </c>
      <c r="S11" s="122" t="str">
        <f t="shared" si="4"/>
        <v>-</v>
      </c>
      <c r="T11" s="122" t="str">
        <f t="shared" si="4"/>
        <v>-</v>
      </c>
      <c r="U11" s="122" t="str">
        <f t="shared" si="4"/>
        <v>-</v>
      </c>
      <c r="V11" s="122" t="str">
        <f t="shared" si="4"/>
        <v>-</v>
      </c>
      <c r="W11" s="122" t="str">
        <f t="shared" si="4"/>
        <v>-</v>
      </c>
      <c r="X11" s="122" t="str">
        <f t="shared" si="4"/>
        <v>-</v>
      </c>
      <c r="Y11" s="122" t="str">
        <f t="shared" si="4"/>
        <v>-</v>
      </c>
      <c r="Z11" s="13"/>
    </row>
    <row r="12" spans="1:26" ht="21.9" customHeight="1" x14ac:dyDescent="0.3">
      <c r="A12" s="10"/>
      <c r="B12" s="126">
        <f t="shared" si="2"/>
        <v>3</v>
      </c>
      <c r="C12" s="127">
        <f t="shared" si="2"/>
        <v>0</v>
      </c>
      <c r="D12" s="128"/>
      <c r="E12" s="128"/>
      <c r="F12" s="119"/>
      <c r="G12" s="122" t="str">
        <f t="shared" ref="G12:Y12" si="5">mtm</f>
        <v>-</v>
      </c>
      <c r="H12" s="122" t="str">
        <f t="shared" si="5"/>
        <v>-</v>
      </c>
      <c r="I12" s="122" t="str">
        <f t="shared" si="5"/>
        <v>-</v>
      </c>
      <c r="J12" s="122" t="str">
        <f t="shared" si="5"/>
        <v>-</v>
      </c>
      <c r="K12" s="122" t="str">
        <f t="shared" si="5"/>
        <v>-</v>
      </c>
      <c r="L12" s="122" t="str">
        <f t="shared" si="5"/>
        <v>-</v>
      </c>
      <c r="M12" s="122" t="str">
        <f t="shared" si="5"/>
        <v>-</v>
      </c>
      <c r="N12" s="122" t="str">
        <f t="shared" si="5"/>
        <v>-</v>
      </c>
      <c r="O12" s="122" t="str">
        <f t="shared" si="5"/>
        <v>-</v>
      </c>
      <c r="P12" s="122" t="str">
        <f t="shared" si="5"/>
        <v>-</v>
      </c>
      <c r="Q12" s="122" t="str">
        <f t="shared" si="5"/>
        <v>-</v>
      </c>
      <c r="R12" s="122" t="str">
        <f t="shared" si="5"/>
        <v>-</v>
      </c>
      <c r="S12" s="122" t="str">
        <f t="shared" si="5"/>
        <v>-</v>
      </c>
      <c r="T12" s="122" t="str">
        <f t="shared" si="5"/>
        <v>-</v>
      </c>
      <c r="U12" s="122" t="str">
        <f t="shared" si="5"/>
        <v>-</v>
      </c>
      <c r="V12" s="122" t="str">
        <f t="shared" si="5"/>
        <v>-</v>
      </c>
      <c r="W12" s="122" t="str">
        <f t="shared" si="5"/>
        <v>-</v>
      </c>
      <c r="X12" s="122" t="str">
        <f t="shared" si="5"/>
        <v>-</v>
      </c>
      <c r="Y12" s="122" t="str">
        <f t="shared" si="5"/>
        <v>-</v>
      </c>
      <c r="Z12" s="13"/>
    </row>
    <row r="13" spans="1:26" ht="21.9" customHeight="1" x14ac:dyDescent="0.3">
      <c r="A13" s="10"/>
      <c r="B13" s="126">
        <f t="shared" si="2"/>
        <v>4</v>
      </c>
      <c r="C13" s="127">
        <f t="shared" si="2"/>
        <v>0</v>
      </c>
      <c r="D13" s="128"/>
      <c r="E13" s="128"/>
      <c r="F13" s="128"/>
      <c r="G13" s="119"/>
      <c r="H13" s="122" t="str">
        <f t="shared" ref="H13:Y13" si="6">mtm</f>
        <v>-</v>
      </c>
      <c r="I13" s="122" t="str">
        <f t="shared" si="6"/>
        <v>-</v>
      </c>
      <c r="J13" s="122" t="str">
        <f t="shared" si="6"/>
        <v>-</v>
      </c>
      <c r="K13" s="122" t="str">
        <f t="shared" si="6"/>
        <v>-</v>
      </c>
      <c r="L13" s="122" t="str">
        <f t="shared" si="6"/>
        <v>-</v>
      </c>
      <c r="M13" s="122" t="str">
        <f t="shared" si="6"/>
        <v>-</v>
      </c>
      <c r="N13" s="122" t="str">
        <f t="shared" si="6"/>
        <v>-</v>
      </c>
      <c r="O13" s="122" t="str">
        <f t="shared" si="6"/>
        <v>-</v>
      </c>
      <c r="P13" s="122" t="str">
        <f t="shared" si="6"/>
        <v>-</v>
      </c>
      <c r="Q13" s="122" t="str">
        <f t="shared" si="6"/>
        <v>-</v>
      </c>
      <c r="R13" s="122" t="str">
        <f t="shared" si="6"/>
        <v>-</v>
      </c>
      <c r="S13" s="122" t="str">
        <f t="shared" si="6"/>
        <v>-</v>
      </c>
      <c r="T13" s="122" t="str">
        <f t="shared" si="6"/>
        <v>-</v>
      </c>
      <c r="U13" s="122" t="str">
        <f t="shared" si="6"/>
        <v>-</v>
      </c>
      <c r="V13" s="122" t="str">
        <f t="shared" si="6"/>
        <v>-</v>
      </c>
      <c r="W13" s="122" t="str">
        <f t="shared" si="6"/>
        <v>-</v>
      </c>
      <c r="X13" s="122" t="str">
        <f t="shared" si="6"/>
        <v>-</v>
      </c>
      <c r="Y13" s="122" t="str">
        <f t="shared" si="6"/>
        <v>-</v>
      </c>
      <c r="Z13" s="13"/>
    </row>
    <row r="14" spans="1:26" ht="21.9" customHeight="1" x14ac:dyDescent="0.3">
      <c r="A14" s="10"/>
      <c r="B14" s="126">
        <f t="shared" si="2"/>
        <v>5</v>
      </c>
      <c r="C14" s="127">
        <f t="shared" si="2"/>
        <v>0</v>
      </c>
      <c r="D14" s="128"/>
      <c r="E14" s="128"/>
      <c r="F14" s="128"/>
      <c r="G14" s="129"/>
      <c r="H14" s="119"/>
      <c r="I14" s="122" t="str">
        <f t="shared" ref="I14:Y14" si="7">mtm</f>
        <v>-</v>
      </c>
      <c r="J14" s="122" t="str">
        <f t="shared" si="7"/>
        <v>-</v>
      </c>
      <c r="K14" s="122" t="str">
        <f t="shared" si="7"/>
        <v>-</v>
      </c>
      <c r="L14" s="122" t="str">
        <f t="shared" si="7"/>
        <v>-</v>
      </c>
      <c r="M14" s="122" t="str">
        <f t="shared" si="7"/>
        <v>-</v>
      </c>
      <c r="N14" s="122" t="str">
        <f t="shared" si="7"/>
        <v>-</v>
      </c>
      <c r="O14" s="122" t="str">
        <f t="shared" si="7"/>
        <v>-</v>
      </c>
      <c r="P14" s="122" t="str">
        <f t="shared" si="7"/>
        <v>-</v>
      </c>
      <c r="Q14" s="122" t="str">
        <f t="shared" si="7"/>
        <v>-</v>
      </c>
      <c r="R14" s="122" t="str">
        <f t="shared" si="7"/>
        <v>-</v>
      </c>
      <c r="S14" s="122" t="str">
        <f t="shared" si="7"/>
        <v>-</v>
      </c>
      <c r="T14" s="122" t="str">
        <f t="shared" si="7"/>
        <v>-</v>
      </c>
      <c r="U14" s="122" t="str">
        <f t="shared" si="7"/>
        <v>-</v>
      </c>
      <c r="V14" s="122" t="str">
        <f t="shared" si="7"/>
        <v>-</v>
      </c>
      <c r="W14" s="122" t="str">
        <f t="shared" si="7"/>
        <v>-</v>
      </c>
      <c r="X14" s="122" t="str">
        <f t="shared" si="7"/>
        <v>-</v>
      </c>
      <c r="Y14" s="122" t="str">
        <f t="shared" si="7"/>
        <v>-</v>
      </c>
      <c r="Z14" s="13"/>
    </row>
    <row r="15" spans="1:26" ht="21.9" customHeight="1" x14ac:dyDescent="0.3">
      <c r="A15" s="10"/>
      <c r="B15" s="126">
        <f t="shared" si="2"/>
        <v>6</v>
      </c>
      <c r="C15" s="127">
        <f t="shared" si="2"/>
        <v>0</v>
      </c>
      <c r="D15" s="128"/>
      <c r="E15" s="128"/>
      <c r="F15" s="128"/>
      <c r="G15" s="128"/>
      <c r="H15" s="128"/>
      <c r="I15" s="119"/>
      <c r="J15" s="122" t="str">
        <f t="shared" ref="J15:Y15" si="8">mtm</f>
        <v>-</v>
      </c>
      <c r="K15" s="122" t="str">
        <f t="shared" si="8"/>
        <v>-</v>
      </c>
      <c r="L15" s="122" t="str">
        <f t="shared" si="8"/>
        <v>-</v>
      </c>
      <c r="M15" s="122" t="str">
        <f t="shared" si="8"/>
        <v>-</v>
      </c>
      <c r="N15" s="122" t="str">
        <f t="shared" si="8"/>
        <v>-</v>
      </c>
      <c r="O15" s="122" t="str">
        <f t="shared" si="8"/>
        <v>-</v>
      </c>
      <c r="P15" s="122" t="str">
        <f t="shared" si="8"/>
        <v>-</v>
      </c>
      <c r="Q15" s="122" t="str">
        <f t="shared" si="8"/>
        <v>-</v>
      </c>
      <c r="R15" s="122" t="str">
        <f t="shared" si="8"/>
        <v>-</v>
      </c>
      <c r="S15" s="122" t="str">
        <f t="shared" si="8"/>
        <v>-</v>
      </c>
      <c r="T15" s="122" t="str">
        <f t="shared" si="8"/>
        <v>-</v>
      </c>
      <c r="U15" s="122" t="str">
        <f t="shared" si="8"/>
        <v>-</v>
      </c>
      <c r="V15" s="122" t="str">
        <f t="shared" si="8"/>
        <v>-</v>
      </c>
      <c r="W15" s="122" t="str">
        <f t="shared" si="8"/>
        <v>-</v>
      </c>
      <c r="X15" s="122" t="str">
        <f t="shared" si="8"/>
        <v>-</v>
      </c>
      <c r="Y15" s="122" t="str">
        <f t="shared" si="8"/>
        <v>-</v>
      </c>
      <c r="Z15" s="13"/>
    </row>
    <row r="16" spans="1:26" ht="21.9" customHeight="1" x14ac:dyDescent="0.3">
      <c r="A16" s="10"/>
      <c r="B16" s="126">
        <f t="shared" si="2"/>
        <v>7</v>
      </c>
      <c r="C16" s="127">
        <f t="shared" si="2"/>
        <v>0</v>
      </c>
      <c r="D16" s="128"/>
      <c r="E16" s="128"/>
      <c r="F16" s="128"/>
      <c r="G16" s="128"/>
      <c r="H16" s="128"/>
      <c r="I16" s="128"/>
      <c r="J16" s="120"/>
      <c r="K16" s="122" t="str">
        <f t="shared" ref="K16:Y16" si="9">mtm</f>
        <v>-</v>
      </c>
      <c r="L16" s="122" t="str">
        <f t="shared" si="9"/>
        <v>-</v>
      </c>
      <c r="M16" s="122" t="str">
        <f t="shared" si="9"/>
        <v>-</v>
      </c>
      <c r="N16" s="122" t="str">
        <f t="shared" si="9"/>
        <v>-</v>
      </c>
      <c r="O16" s="122" t="str">
        <f t="shared" si="9"/>
        <v>-</v>
      </c>
      <c r="P16" s="122" t="str">
        <f t="shared" si="9"/>
        <v>-</v>
      </c>
      <c r="Q16" s="122" t="str">
        <f t="shared" si="9"/>
        <v>-</v>
      </c>
      <c r="R16" s="122" t="str">
        <f t="shared" si="9"/>
        <v>-</v>
      </c>
      <c r="S16" s="122" t="str">
        <f t="shared" si="9"/>
        <v>-</v>
      </c>
      <c r="T16" s="122" t="str">
        <f t="shared" si="9"/>
        <v>-</v>
      </c>
      <c r="U16" s="122" t="str">
        <f t="shared" si="9"/>
        <v>-</v>
      </c>
      <c r="V16" s="122" t="str">
        <f t="shared" si="9"/>
        <v>-</v>
      </c>
      <c r="W16" s="122" t="str">
        <f t="shared" si="9"/>
        <v>-</v>
      </c>
      <c r="X16" s="122" t="str">
        <f t="shared" si="9"/>
        <v>-</v>
      </c>
      <c r="Y16" s="122" t="str">
        <f t="shared" si="9"/>
        <v>-</v>
      </c>
      <c r="Z16" s="13"/>
    </row>
    <row r="17" spans="1:26" ht="21.9" customHeight="1" x14ac:dyDescent="0.3">
      <c r="A17" s="10"/>
      <c r="B17" s="126">
        <f t="shared" si="2"/>
        <v>8</v>
      </c>
      <c r="C17" s="127">
        <f t="shared" si="2"/>
        <v>0</v>
      </c>
      <c r="D17" s="128"/>
      <c r="E17" s="128"/>
      <c r="F17" s="128"/>
      <c r="G17" s="128"/>
      <c r="H17" s="128"/>
      <c r="I17" s="128"/>
      <c r="J17" s="128"/>
      <c r="K17" s="119"/>
      <c r="L17" s="122" t="str">
        <f t="shared" ref="L17:Y17" si="10">mtm</f>
        <v>-</v>
      </c>
      <c r="M17" s="122" t="str">
        <f t="shared" si="10"/>
        <v>-</v>
      </c>
      <c r="N17" s="122" t="str">
        <f t="shared" si="10"/>
        <v>-</v>
      </c>
      <c r="O17" s="122" t="str">
        <f t="shared" si="10"/>
        <v>-</v>
      </c>
      <c r="P17" s="122" t="str">
        <f t="shared" si="10"/>
        <v>-</v>
      </c>
      <c r="Q17" s="122" t="str">
        <f t="shared" si="10"/>
        <v>-</v>
      </c>
      <c r="R17" s="122" t="str">
        <f t="shared" si="10"/>
        <v>-</v>
      </c>
      <c r="S17" s="122" t="str">
        <f t="shared" si="10"/>
        <v>-</v>
      </c>
      <c r="T17" s="122" t="str">
        <f t="shared" si="10"/>
        <v>-</v>
      </c>
      <c r="U17" s="122" t="str">
        <f t="shared" si="10"/>
        <v>-</v>
      </c>
      <c r="V17" s="122" t="str">
        <f t="shared" si="10"/>
        <v>-</v>
      </c>
      <c r="W17" s="122" t="str">
        <f t="shared" si="10"/>
        <v>-</v>
      </c>
      <c r="X17" s="122" t="str">
        <f t="shared" si="10"/>
        <v>-</v>
      </c>
      <c r="Y17" s="122" t="str">
        <f t="shared" si="10"/>
        <v>-</v>
      </c>
      <c r="Z17" s="13"/>
    </row>
    <row r="18" spans="1:26" ht="21.9" customHeight="1" x14ac:dyDescent="0.3">
      <c r="A18" s="10"/>
      <c r="B18" s="126">
        <f t="shared" si="2"/>
        <v>9</v>
      </c>
      <c r="C18" s="127">
        <f t="shared" si="2"/>
        <v>0</v>
      </c>
      <c r="D18" s="128"/>
      <c r="E18" s="128"/>
      <c r="F18" s="128"/>
      <c r="G18" s="128"/>
      <c r="H18" s="128"/>
      <c r="I18" s="128"/>
      <c r="J18" s="128"/>
      <c r="K18" s="128"/>
      <c r="L18" s="119"/>
      <c r="M18" s="122" t="str">
        <f t="shared" ref="M18:Y18" si="11">mtm</f>
        <v>-</v>
      </c>
      <c r="N18" s="122" t="str">
        <f t="shared" si="11"/>
        <v>-</v>
      </c>
      <c r="O18" s="122" t="str">
        <f t="shared" si="11"/>
        <v>-</v>
      </c>
      <c r="P18" s="122" t="str">
        <f t="shared" si="11"/>
        <v>-</v>
      </c>
      <c r="Q18" s="122" t="str">
        <f t="shared" si="11"/>
        <v>-</v>
      </c>
      <c r="R18" s="122" t="str">
        <f t="shared" si="11"/>
        <v>-</v>
      </c>
      <c r="S18" s="122" t="str">
        <f t="shared" si="11"/>
        <v>-</v>
      </c>
      <c r="T18" s="122" t="str">
        <f t="shared" si="11"/>
        <v>-</v>
      </c>
      <c r="U18" s="122" t="str">
        <f t="shared" si="11"/>
        <v>-</v>
      </c>
      <c r="V18" s="122" t="str">
        <f t="shared" si="11"/>
        <v>-</v>
      </c>
      <c r="W18" s="122" t="str">
        <f t="shared" si="11"/>
        <v>-</v>
      </c>
      <c r="X18" s="122" t="str">
        <f t="shared" si="11"/>
        <v>-</v>
      </c>
      <c r="Y18" s="122" t="str">
        <f t="shared" si="11"/>
        <v>-</v>
      </c>
      <c r="Z18" s="13"/>
    </row>
    <row r="19" spans="1:26" ht="21.9" customHeight="1" x14ac:dyDescent="0.3">
      <c r="A19" s="10"/>
      <c r="B19" s="126">
        <f t="shared" si="2"/>
        <v>10</v>
      </c>
      <c r="C19" s="127">
        <f t="shared" si="2"/>
        <v>0</v>
      </c>
      <c r="D19" s="128"/>
      <c r="E19" s="128"/>
      <c r="F19" s="128"/>
      <c r="G19" s="128"/>
      <c r="H19" s="128"/>
      <c r="I19" s="128"/>
      <c r="J19" s="128"/>
      <c r="K19" s="128"/>
      <c r="L19" s="128"/>
      <c r="M19" s="119"/>
      <c r="N19" s="122" t="str">
        <f t="shared" ref="N19:Y19" si="12">mtm</f>
        <v>-</v>
      </c>
      <c r="O19" s="122" t="str">
        <f t="shared" si="12"/>
        <v>-</v>
      </c>
      <c r="P19" s="122" t="str">
        <f t="shared" si="12"/>
        <v>-</v>
      </c>
      <c r="Q19" s="122" t="str">
        <f t="shared" si="12"/>
        <v>-</v>
      </c>
      <c r="R19" s="122" t="str">
        <f t="shared" si="12"/>
        <v>-</v>
      </c>
      <c r="S19" s="122" t="str">
        <f t="shared" si="12"/>
        <v>-</v>
      </c>
      <c r="T19" s="122" t="str">
        <f t="shared" si="12"/>
        <v>-</v>
      </c>
      <c r="U19" s="122" t="str">
        <f t="shared" si="12"/>
        <v>-</v>
      </c>
      <c r="V19" s="122" t="str">
        <f t="shared" si="12"/>
        <v>-</v>
      </c>
      <c r="W19" s="122" t="str">
        <f t="shared" si="12"/>
        <v>-</v>
      </c>
      <c r="X19" s="122" t="str">
        <f t="shared" si="12"/>
        <v>-</v>
      </c>
      <c r="Y19" s="122" t="str">
        <f t="shared" si="12"/>
        <v>-</v>
      </c>
      <c r="Z19" s="13"/>
    </row>
    <row r="20" spans="1:26" ht="21.9" customHeight="1" x14ac:dyDescent="0.3">
      <c r="A20" s="10"/>
      <c r="B20" s="126">
        <f t="shared" si="2"/>
        <v>11</v>
      </c>
      <c r="C20" s="127">
        <f t="shared" si="2"/>
        <v>0</v>
      </c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19"/>
      <c r="O20" s="122" t="str">
        <f t="shared" ref="O20:Y20" si="13">mtm</f>
        <v>-</v>
      </c>
      <c r="P20" s="122" t="str">
        <f t="shared" si="13"/>
        <v>-</v>
      </c>
      <c r="Q20" s="122" t="str">
        <f t="shared" si="13"/>
        <v>-</v>
      </c>
      <c r="R20" s="122" t="str">
        <f t="shared" si="13"/>
        <v>-</v>
      </c>
      <c r="S20" s="122" t="str">
        <f t="shared" si="13"/>
        <v>-</v>
      </c>
      <c r="T20" s="122" t="str">
        <f t="shared" si="13"/>
        <v>-</v>
      </c>
      <c r="U20" s="122" t="str">
        <f t="shared" si="13"/>
        <v>-</v>
      </c>
      <c r="V20" s="122" t="str">
        <f t="shared" si="13"/>
        <v>-</v>
      </c>
      <c r="W20" s="122" t="str">
        <f t="shared" si="13"/>
        <v>-</v>
      </c>
      <c r="X20" s="122" t="str">
        <f t="shared" si="13"/>
        <v>-</v>
      </c>
      <c r="Y20" s="122" t="str">
        <f t="shared" si="13"/>
        <v>-</v>
      </c>
      <c r="Z20" s="13"/>
    </row>
    <row r="21" spans="1:26" ht="21.9" customHeight="1" x14ac:dyDescent="0.3">
      <c r="A21" s="10"/>
      <c r="B21" s="126">
        <f t="shared" si="2"/>
        <v>12</v>
      </c>
      <c r="C21" s="127">
        <f t="shared" si="2"/>
        <v>0</v>
      </c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19"/>
      <c r="P21" s="122" t="str">
        <f t="shared" ref="P21:Y21" si="14">mtm</f>
        <v>-</v>
      </c>
      <c r="Q21" s="122" t="str">
        <f t="shared" si="14"/>
        <v>-</v>
      </c>
      <c r="R21" s="122" t="str">
        <f t="shared" si="14"/>
        <v>-</v>
      </c>
      <c r="S21" s="122" t="str">
        <f t="shared" si="14"/>
        <v>-</v>
      </c>
      <c r="T21" s="122" t="str">
        <f t="shared" si="14"/>
        <v>-</v>
      </c>
      <c r="U21" s="122" t="str">
        <f t="shared" si="14"/>
        <v>-</v>
      </c>
      <c r="V21" s="122" t="str">
        <f t="shared" si="14"/>
        <v>-</v>
      </c>
      <c r="W21" s="122" t="str">
        <f t="shared" si="14"/>
        <v>-</v>
      </c>
      <c r="X21" s="122" t="str">
        <f t="shared" si="14"/>
        <v>-</v>
      </c>
      <c r="Y21" s="122" t="str">
        <f t="shared" si="14"/>
        <v>-</v>
      </c>
      <c r="Z21" s="13"/>
    </row>
    <row r="22" spans="1:26" ht="21.9" customHeight="1" x14ac:dyDescent="0.3">
      <c r="A22" s="10"/>
      <c r="B22" s="126">
        <f t="shared" si="2"/>
        <v>13</v>
      </c>
      <c r="C22" s="127">
        <f t="shared" si="2"/>
        <v>0</v>
      </c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19"/>
      <c r="Q22" s="122" t="str">
        <f t="shared" ref="Q22:Y22" si="15">mtm</f>
        <v>-</v>
      </c>
      <c r="R22" s="122" t="str">
        <f t="shared" si="15"/>
        <v>-</v>
      </c>
      <c r="S22" s="122" t="str">
        <f t="shared" si="15"/>
        <v>-</v>
      </c>
      <c r="T22" s="122" t="str">
        <f t="shared" si="15"/>
        <v>-</v>
      </c>
      <c r="U22" s="122" t="str">
        <f t="shared" si="15"/>
        <v>-</v>
      </c>
      <c r="V22" s="122" t="str">
        <f t="shared" si="15"/>
        <v>-</v>
      </c>
      <c r="W22" s="122" t="str">
        <f t="shared" si="15"/>
        <v>-</v>
      </c>
      <c r="X22" s="122" t="str">
        <f t="shared" si="15"/>
        <v>-</v>
      </c>
      <c r="Y22" s="122" t="str">
        <f t="shared" si="15"/>
        <v>-</v>
      </c>
      <c r="Z22" s="13"/>
    </row>
    <row r="23" spans="1:26" ht="21.9" customHeight="1" x14ac:dyDescent="0.3">
      <c r="A23" s="10"/>
      <c r="B23" s="126">
        <f t="shared" si="2"/>
        <v>14</v>
      </c>
      <c r="C23" s="127">
        <f t="shared" si="2"/>
        <v>0</v>
      </c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19"/>
      <c r="R23" s="122" t="str">
        <f t="shared" ref="R23:Y23" si="16">mtm</f>
        <v>-</v>
      </c>
      <c r="S23" s="122" t="str">
        <f t="shared" si="16"/>
        <v>-</v>
      </c>
      <c r="T23" s="122" t="str">
        <f t="shared" si="16"/>
        <v>-</v>
      </c>
      <c r="U23" s="122" t="str">
        <f t="shared" si="16"/>
        <v>-</v>
      </c>
      <c r="V23" s="122" t="str">
        <f t="shared" si="16"/>
        <v>-</v>
      </c>
      <c r="W23" s="122" t="str">
        <f t="shared" si="16"/>
        <v>-</v>
      </c>
      <c r="X23" s="122" t="str">
        <f t="shared" si="16"/>
        <v>-</v>
      </c>
      <c r="Y23" s="122" t="str">
        <f t="shared" si="16"/>
        <v>-</v>
      </c>
      <c r="Z23" s="13"/>
    </row>
    <row r="24" spans="1:26" ht="21.9" customHeight="1" x14ac:dyDescent="0.3">
      <c r="A24" s="10"/>
      <c r="B24" s="126">
        <f t="shared" si="2"/>
        <v>15</v>
      </c>
      <c r="C24" s="127">
        <f t="shared" si="2"/>
        <v>0</v>
      </c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0"/>
      <c r="S24" s="122" t="str">
        <f t="shared" ref="S24:Y24" si="17">mtm</f>
        <v>-</v>
      </c>
      <c r="T24" s="122" t="str">
        <f t="shared" si="17"/>
        <v>-</v>
      </c>
      <c r="U24" s="122" t="str">
        <f t="shared" si="17"/>
        <v>-</v>
      </c>
      <c r="V24" s="122" t="str">
        <f t="shared" si="17"/>
        <v>-</v>
      </c>
      <c r="W24" s="122" t="str">
        <f t="shared" si="17"/>
        <v>-</v>
      </c>
      <c r="X24" s="122" t="str">
        <f t="shared" si="17"/>
        <v>-</v>
      </c>
      <c r="Y24" s="122" t="str">
        <f t="shared" si="17"/>
        <v>-</v>
      </c>
      <c r="Z24" s="13"/>
    </row>
    <row r="25" spans="1:26" ht="21.9" customHeight="1" x14ac:dyDescent="0.3">
      <c r="A25" s="10"/>
      <c r="B25" s="126">
        <f t="shared" si="2"/>
        <v>16</v>
      </c>
      <c r="C25" s="127">
        <f t="shared" si="2"/>
        <v>0</v>
      </c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19"/>
      <c r="T25" s="122" t="str">
        <f t="shared" ref="T25:Y25" si="18">mtm</f>
        <v>-</v>
      </c>
      <c r="U25" s="122" t="str">
        <f t="shared" si="18"/>
        <v>-</v>
      </c>
      <c r="V25" s="122" t="str">
        <f t="shared" si="18"/>
        <v>-</v>
      </c>
      <c r="W25" s="122" t="str">
        <f t="shared" si="18"/>
        <v>-</v>
      </c>
      <c r="X25" s="122" t="str">
        <f t="shared" si="18"/>
        <v>-</v>
      </c>
      <c r="Y25" s="122" t="str">
        <f t="shared" si="18"/>
        <v>-</v>
      </c>
      <c r="Z25" s="13"/>
    </row>
    <row r="26" spans="1:26" ht="21.9" customHeight="1" x14ac:dyDescent="0.3">
      <c r="A26" s="10"/>
      <c r="B26" s="126">
        <f t="shared" si="2"/>
        <v>17</v>
      </c>
      <c r="C26" s="127">
        <f t="shared" si="2"/>
        <v>0</v>
      </c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19"/>
      <c r="U26" s="122" t="str">
        <f>mtm</f>
        <v>-</v>
      </c>
      <c r="V26" s="122" t="str">
        <f>mtm</f>
        <v>-</v>
      </c>
      <c r="W26" s="122" t="str">
        <f>mtm</f>
        <v>-</v>
      </c>
      <c r="X26" s="122" t="str">
        <f>mtm</f>
        <v>-</v>
      </c>
      <c r="Y26" s="122" t="str">
        <f>mtm</f>
        <v>-</v>
      </c>
      <c r="Z26" s="13"/>
    </row>
    <row r="27" spans="1:26" ht="21.9" customHeight="1" x14ac:dyDescent="0.3">
      <c r="A27" s="10"/>
      <c r="B27" s="126">
        <f t="shared" si="2"/>
        <v>18</v>
      </c>
      <c r="C27" s="127">
        <f t="shared" si="2"/>
        <v>0</v>
      </c>
      <c r="D27" s="128"/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19"/>
      <c r="V27" s="122" t="str">
        <f>mtm</f>
        <v>-</v>
      </c>
      <c r="W27" s="122" t="str">
        <f>mtm</f>
        <v>-</v>
      </c>
      <c r="X27" s="122" t="str">
        <f>mtm</f>
        <v>-</v>
      </c>
      <c r="Y27" s="122" t="str">
        <f>mtm</f>
        <v>-</v>
      </c>
      <c r="Z27" s="13"/>
    </row>
    <row r="28" spans="1:26" ht="21.9" customHeight="1" x14ac:dyDescent="0.3">
      <c r="A28" s="10"/>
      <c r="B28" s="126">
        <f t="shared" si="2"/>
        <v>19</v>
      </c>
      <c r="C28" s="127">
        <f t="shared" si="2"/>
        <v>0</v>
      </c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19"/>
      <c r="W28" s="122" t="str">
        <f>mtm</f>
        <v>-</v>
      </c>
      <c r="X28" s="122" t="str">
        <f>mtm</f>
        <v>-</v>
      </c>
      <c r="Y28" s="122" t="str">
        <f>mtm</f>
        <v>-</v>
      </c>
      <c r="Z28" s="13"/>
    </row>
    <row r="29" spans="1:26" ht="21.9" customHeight="1" x14ac:dyDescent="0.3">
      <c r="A29" s="10"/>
      <c r="B29" s="126">
        <f t="shared" si="2"/>
        <v>20</v>
      </c>
      <c r="C29" s="127">
        <f t="shared" si="2"/>
        <v>0</v>
      </c>
      <c r="D29" s="128"/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19"/>
      <c r="X29" s="122" t="str">
        <f>mtm</f>
        <v>-</v>
      </c>
      <c r="Y29" s="122" t="str">
        <f>mtm</f>
        <v>-</v>
      </c>
      <c r="Z29" s="13"/>
    </row>
    <row r="30" spans="1:26" ht="20.100000000000001" customHeight="1" x14ac:dyDescent="0.3">
      <c r="A30" s="10"/>
      <c r="B30" s="126">
        <f t="shared" si="2"/>
        <v>21</v>
      </c>
      <c r="C30" s="127">
        <f t="shared" si="2"/>
        <v>0</v>
      </c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19"/>
      <c r="Y30" s="122" t="str">
        <f>mtm</f>
        <v>-</v>
      </c>
      <c r="Z30" s="13"/>
    </row>
    <row r="31" spans="1:26" ht="20.100000000000001" customHeight="1" thickBot="1" x14ac:dyDescent="0.35">
      <c r="A31" s="10"/>
      <c r="B31" s="176">
        <f t="shared" si="2"/>
        <v>22</v>
      </c>
      <c r="C31" s="177">
        <f t="shared" si="2"/>
        <v>0</v>
      </c>
      <c r="D31" s="128"/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19"/>
      <c r="Z31" s="13"/>
    </row>
    <row r="32" spans="1:26" ht="20.100000000000001" customHeight="1" x14ac:dyDescent="0.25">
      <c r="A32" s="10"/>
      <c r="B32" s="159" t="s">
        <v>40</v>
      </c>
      <c r="C32" s="11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"/>
      <c r="Y32" s="11"/>
      <c r="Z32" s="13"/>
    </row>
    <row r="33" spans="1:26" ht="20.100000000000001" customHeight="1" x14ac:dyDescent="0.4">
      <c r="A33" s="10"/>
      <c r="B33" s="11"/>
      <c r="C33" s="11"/>
      <c r="D33" s="160" t="s">
        <v>49</v>
      </c>
      <c r="E33" s="161" t="s">
        <v>45</v>
      </c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"/>
      <c r="Y33" s="11"/>
      <c r="Z33" s="13"/>
    </row>
    <row r="34" spans="1:26" ht="20.100000000000001" customHeight="1" x14ac:dyDescent="0.25">
      <c r="A34" s="10"/>
      <c r="B34" s="11"/>
      <c r="C34" s="11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"/>
      <c r="Y34" s="11"/>
      <c r="Z34" s="13"/>
    </row>
    <row r="35" spans="1:26" ht="20.100000000000001" customHeight="1" x14ac:dyDescent="0.25">
      <c r="A35" s="10"/>
      <c r="B35" s="11"/>
      <c r="C35" s="11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"/>
      <c r="Y35" s="11"/>
      <c r="Z35" s="13"/>
    </row>
    <row r="36" spans="1:26" ht="20.100000000000001" customHeight="1" x14ac:dyDescent="0.25">
      <c r="A36" s="10"/>
      <c r="B36" s="11"/>
      <c r="C36" s="11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"/>
      <c r="Y36" s="11"/>
      <c r="Z36" s="13"/>
    </row>
    <row r="37" spans="1:26" ht="20.100000000000001" customHeight="1" x14ac:dyDescent="0.25">
      <c r="A37" s="10"/>
      <c r="B37" s="11"/>
      <c r="C37" s="11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"/>
      <c r="Y37" s="11"/>
      <c r="Z37" s="13"/>
    </row>
    <row r="38" spans="1:26" ht="27" customHeight="1" x14ac:dyDescent="0.5">
      <c r="A38" s="10"/>
      <c r="B38" s="11"/>
      <c r="C38" s="11"/>
      <c r="D38" s="113"/>
      <c r="E38" s="113"/>
      <c r="F38" s="113"/>
      <c r="G38" s="113"/>
      <c r="H38" s="113"/>
      <c r="I38" s="130"/>
      <c r="J38" s="157" t="s">
        <v>54</v>
      </c>
      <c r="K38" s="113"/>
      <c r="L38" s="113"/>
      <c r="M38" s="158" t="s">
        <v>41</v>
      </c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"/>
      <c r="Y38" s="11"/>
      <c r="Z38" s="13"/>
    </row>
    <row r="39" spans="1:26" ht="20.100000000000001" customHeight="1" x14ac:dyDescent="0.25">
      <c r="A39" s="10"/>
      <c r="B39" s="1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"/>
      <c r="Y39" s="11"/>
      <c r="Z39" s="13"/>
    </row>
    <row r="40" spans="1:26" ht="20.100000000000001" customHeight="1" thickBot="1" x14ac:dyDescent="0.3">
      <c r="A40" s="10"/>
      <c r="B40" s="1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"/>
      <c r="Y40" s="11"/>
      <c r="Z40" s="13"/>
    </row>
    <row r="41" spans="1:26" ht="21.9" customHeight="1" x14ac:dyDescent="0.3">
      <c r="A41" s="143"/>
      <c r="B41" s="144" t="s">
        <v>44</v>
      </c>
      <c r="C41" s="144"/>
      <c r="D41" s="145">
        <f>B43</f>
        <v>1</v>
      </c>
      <c r="E41" s="146">
        <f>B44</f>
        <v>2</v>
      </c>
      <c r="F41" s="146">
        <f>B45</f>
        <v>3</v>
      </c>
      <c r="G41" s="146">
        <f>B46</f>
        <v>4</v>
      </c>
      <c r="H41" s="146">
        <f>B47</f>
        <v>5</v>
      </c>
      <c r="I41" s="146">
        <f>B48</f>
        <v>6</v>
      </c>
      <c r="J41" s="146">
        <f>B49</f>
        <v>7</v>
      </c>
      <c r="K41" s="146">
        <f>B50</f>
        <v>8</v>
      </c>
      <c r="L41" s="146">
        <f>B51</f>
        <v>9</v>
      </c>
      <c r="M41" s="146">
        <f>B52</f>
        <v>10</v>
      </c>
      <c r="N41" s="146">
        <f>B53</f>
        <v>11</v>
      </c>
      <c r="O41" s="146">
        <f>B54</f>
        <v>12</v>
      </c>
      <c r="P41" s="146">
        <f>B55</f>
        <v>13</v>
      </c>
      <c r="Q41" s="146">
        <f>B56</f>
        <v>14</v>
      </c>
      <c r="R41" s="146">
        <f>B57</f>
        <v>15</v>
      </c>
      <c r="S41" s="146">
        <f>B58</f>
        <v>16</v>
      </c>
      <c r="T41" s="146">
        <f>B59</f>
        <v>17</v>
      </c>
      <c r="U41" s="146">
        <f>B60</f>
        <v>18</v>
      </c>
      <c r="V41" s="146">
        <f>B61</f>
        <v>19</v>
      </c>
      <c r="W41" s="181">
        <f>B62</f>
        <v>20</v>
      </c>
      <c r="X41" s="146">
        <f>B63</f>
        <v>21</v>
      </c>
      <c r="Y41" s="183">
        <f>B64</f>
        <v>22</v>
      </c>
      <c r="Z41" s="148"/>
    </row>
    <row r="42" spans="1:26" ht="21.9" customHeight="1" thickBot="1" x14ac:dyDescent="0.35">
      <c r="A42" s="143"/>
      <c r="B42" s="144" t="s">
        <v>38</v>
      </c>
      <c r="C42" s="144" t="s">
        <v>39</v>
      </c>
      <c r="D42" s="149">
        <f>+C43</f>
        <v>0</v>
      </c>
      <c r="E42" s="150">
        <f>+C44</f>
        <v>0</v>
      </c>
      <c r="F42" s="150">
        <f>C45</f>
        <v>0</v>
      </c>
      <c r="G42" s="150">
        <f>C46</f>
        <v>0</v>
      </c>
      <c r="H42" s="150">
        <f>C47</f>
        <v>0</v>
      </c>
      <c r="I42" s="150">
        <f>C48</f>
        <v>0</v>
      </c>
      <c r="J42" s="150">
        <f>C49</f>
        <v>0</v>
      </c>
      <c r="K42" s="150">
        <f>C50</f>
        <v>0</v>
      </c>
      <c r="L42" s="150">
        <f>C51</f>
        <v>0</v>
      </c>
      <c r="M42" s="150">
        <f>C52</f>
        <v>0</v>
      </c>
      <c r="N42" s="150">
        <f>C53</f>
        <v>0</v>
      </c>
      <c r="O42" s="150">
        <f>C54</f>
        <v>0</v>
      </c>
      <c r="P42" s="150">
        <f>C55</f>
        <v>0</v>
      </c>
      <c r="Q42" s="150">
        <f>C56</f>
        <v>0</v>
      </c>
      <c r="R42" s="150">
        <f>C57</f>
        <v>0</v>
      </c>
      <c r="S42" s="150">
        <f>C58</f>
        <v>0</v>
      </c>
      <c r="T42" s="150">
        <f>C59</f>
        <v>0</v>
      </c>
      <c r="U42" s="150">
        <f>C60</f>
        <v>0</v>
      </c>
      <c r="V42" s="150">
        <f>C61</f>
        <v>0</v>
      </c>
      <c r="W42" s="182">
        <f>C62</f>
        <v>0</v>
      </c>
      <c r="X42" s="150">
        <f>C63</f>
        <v>0</v>
      </c>
      <c r="Y42" s="180">
        <f>C64</f>
        <v>0</v>
      </c>
      <c r="Z42" s="148"/>
    </row>
    <row r="43" spans="1:26" ht="21.9" customHeight="1" x14ac:dyDescent="0.3">
      <c r="A43" s="10"/>
      <c r="B43" s="153">
        <f t="shared" ref="B43:C58" si="19">B10</f>
        <v>1</v>
      </c>
      <c r="C43" s="147">
        <f t="shared" si="19"/>
        <v>0</v>
      </c>
      <c r="D43" s="121"/>
      <c r="E43" s="125" t="str">
        <f>E10</f>
        <v>-</v>
      </c>
      <c r="F43" s="125" t="str">
        <f>F10</f>
        <v>-</v>
      </c>
      <c r="G43" s="125" t="str">
        <f>G10</f>
        <v>-</v>
      </c>
      <c r="H43" s="125" t="str">
        <f t="shared" ref="H43:Y58" si="20">H10</f>
        <v>-</v>
      </c>
      <c r="I43" s="125" t="str">
        <f t="shared" si="20"/>
        <v>-</v>
      </c>
      <c r="J43" s="125" t="str">
        <f t="shared" si="20"/>
        <v>-</v>
      </c>
      <c r="K43" s="125" t="str">
        <f t="shared" si="20"/>
        <v>-</v>
      </c>
      <c r="L43" s="125" t="str">
        <f t="shared" si="20"/>
        <v>-</v>
      </c>
      <c r="M43" s="125" t="str">
        <f t="shared" si="20"/>
        <v>-</v>
      </c>
      <c r="N43" s="125" t="str">
        <f t="shared" si="20"/>
        <v>-</v>
      </c>
      <c r="O43" s="125" t="str">
        <f t="shared" si="20"/>
        <v>-</v>
      </c>
      <c r="P43" s="125" t="str">
        <f t="shared" si="20"/>
        <v>-</v>
      </c>
      <c r="Q43" s="125" t="str">
        <f t="shared" si="20"/>
        <v>-</v>
      </c>
      <c r="R43" s="125" t="str">
        <f t="shared" si="20"/>
        <v>-</v>
      </c>
      <c r="S43" s="125" t="str">
        <f t="shared" si="20"/>
        <v>-</v>
      </c>
      <c r="T43" s="125" t="str">
        <f t="shared" si="20"/>
        <v>-</v>
      </c>
      <c r="U43" s="125" t="str">
        <f t="shared" si="20"/>
        <v>-</v>
      </c>
      <c r="V43" s="125" t="str">
        <f t="shared" si="20"/>
        <v>-</v>
      </c>
      <c r="W43" s="125" t="str">
        <f t="shared" si="20"/>
        <v>-</v>
      </c>
      <c r="X43" s="125" t="str">
        <f t="shared" si="20"/>
        <v>-</v>
      </c>
      <c r="Y43" s="125" t="str">
        <f t="shared" si="20"/>
        <v>-</v>
      </c>
      <c r="Z43" s="13"/>
    </row>
    <row r="44" spans="1:26" ht="21.9" customHeight="1" x14ac:dyDescent="0.3">
      <c r="A44" s="10"/>
      <c r="B44" s="154">
        <f t="shared" si="19"/>
        <v>2</v>
      </c>
      <c r="C44" s="155">
        <f t="shared" si="19"/>
        <v>0</v>
      </c>
      <c r="D44" s="122" t="str">
        <f>E10</f>
        <v>-</v>
      </c>
      <c r="E44" s="119"/>
      <c r="F44" s="122" t="str">
        <f>F11</f>
        <v>-</v>
      </c>
      <c r="G44" s="122" t="str">
        <f>G11</f>
        <v>-</v>
      </c>
      <c r="H44" s="122" t="str">
        <f t="shared" si="20"/>
        <v>-</v>
      </c>
      <c r="I44" s="122" t="str">
        <f t="shared" si="20"/>
        <v>-</v>
      </c>
      <c r="J44" s="122" t="str">
        <f t="shared" si="20"/>
        <v>-</v>
      </c>
      <c r="K44" s="122" t="str">
        <f t="shared" si="20"/>
        <v>-</v>
      </c>
      <c r="L44" s="122" t="str">
        <f t="shared" si="20"/>
        <v>-</v>
      </c>
      <c r="M44" s="122" t="str">
        <f t="shared" si="20"/>
        <v>-</v>
      </c>
      <c r="N44" s="122" t="str">
        <f t="shared" si="20"/>
        <v>-</v>
      </c>
      <c r="O44" s="122" t="str">
        <f t="shared" si="20"/>
        <v>-</v>
      </c>
      <c r="P44" s="122" t="str">
        <f t="shared" si="20"/>
        <v>-</v>
      </c>
      <c r="Q44" s="122" t="str">
        <f t="shared" si="20"/>
        <v>-</v>
      </c>
      <c r="R44" s="122" t="str">
        <f t="shared" si="20"/>
        <v>-</v>
      </c>
      <c r="S44" s="122" t="str">
        <f t="shared" si="20"/>
        <v>-</v>
      </c>
      <c r="T44" s="122" t="str">
        <f t="shared" si="20"/>
        <v>-</v>
      </c>
      <c r="U44" s="122" t="str">
        <f t="shared" si="20"/>
        <v>-</v>
      </c>
      <c r="V44" s="122" t="str">
        <f t="shared" si="20"/>
        <v>-</v>
      </c>
      <c r="W44" s="122" t="str">
        <f t="shared" si="20"/>
        <v>-</v>
      </c>
      <c r="X44" s="122" t="str">
        <f t="shared" si="20"/>
        <v>-</v>
      </c>
      <c r="Y44" s="122" t="str">
        <f t="shared" si="20"/>
        <v>-</v>
      </c>
      <c r="Z44" s="13"/>
    </row>
    <row r="45" spans="1:26" ht="21.9" customHeight="1" x14ac:dyDescent="0.3">
      <c r="A45" s="10"/>
      <c r="B45" s="154">
        <f t="shared" si="19"/>
        <v>3</v>
      </c>
      <c r="C45" s="155">
        <f t="shared" si="19"/>
        <v>0</v>
      </c>
      <c r="D45" s="122" t="str">
        <f>F10</f>
        <v>-</v>
      </c>
      <c r="E45" s="122" t="str">
        <f>F11</f>
        <v>-</v>
      </c>
      <c r="F45" s="119"/>
      <c r="G45" s="122" t="str">
        <f>G12</f>
        <v>-</v>
      </c>
      <c r="H45" s="122" t="str">
        <f t="shared" si="20"/>
        <v>-</v>
      </c>
      <c r="I45" s="122" t="str">
        <f t="shared" si="20"/>
        <v>-</v>
      </c>
      <c r="J45" s="122" t="str">
        <f t="shared" si="20"/>
        <v>-</v>
      </c>
      <c r="K45" s="122" t="str">
        <f t="shared" si="20"/>
        <v>-</v>
      </c>
      <c r="L45" s="122" t="str">
        <f t="shared" si="20"/>
        <v>-</v>
      </c>
      <c r="M45" s="122" t="str">
        <f t="shared" si="20"/>
        <v>-</v>
      </c>
      <c r="N45" s="122" t="str">
        <f t="shared" si="20"/>
        <v>-</v>
      </c>
      <c r="O45" s="122" t="str">
        <f t="shared" si="20"/>
        <v>-</v>
      </c>
      <c r="P45" s="122" t="str">
        <f t="shared" si="20"/>
        <v>-</v>
      </c>
      <c r="Q45" s="122" t="str">
        <f t="shared" si="20"/>
        <v>-</v>
      </c>
      <c r="R45" s="122" t="str">
        <f t="shared" si="20"/>
        <v>-</v>
      </c>
      <c r="S45" s="122" t="str">
        <f t="shared" si="20"/>
        <v>-</v>
      </c>
      <c r="T45" s="122" t="str">
        <f t="shared" si="20"/>
        <v>-</v>
      </c>
      <c r="U45" s="122" t="str">
        <f t="shared" si="20"/>
        <v>-</v>
      </c>
      <c r="V45" s="122" t="str">
        <f t="shared" si="20"/>
        <v>-</v>
      </c>
      <c r="W45" s="122" t="str">
        <f t="shared" si="20"/>
        <v>-</v>
      </c>
      <c r="X45" s="122" t="str">
        <f t="shared" si="20"/>
        <v>-</v>
      </c>
      <c r="Y45" s="122" t="str">
        <f t="shared" si="20"/>
        <v>-</v>
      </c>
      <c r="Z45" s="13"/>
    </row>
    <row r="46" spans="1:26" ht="21.9" customHeight="1" x14ac:dyDescent="0.3">
      <c r="A46" s="10"/>
      <c r="B46" s="154">
        <f t="shared" si="19"/>
        <v>4</v>
      </c>
      <c r="C46" s="155">
        <f t="shared" si="19"/>
        <v>0</v>
      </c>
      <c r="D46" s="122" t="str">
        <f>G10</f>
        <v>-</v>
      </c>
      <c r="E46" s="122" t="str">
        <f>G11</f>
        <v>-</v>
      </c>
      <c r="F46" s="122" t="str">
        <f>G12</f>
        <v>-</v>
      </c>
      <c r="G46" s="119"/>
      <c r="H46" s="122" t="str">
        <f>H13</f>
        <v>-</v>
      </c>
      <c r="I46" s="122" t="str">
        <f t="shared" si="20"/>
        <v>-</v>
      </c>
      <c r="J46" s="122" t="str">
        <f t="shared" si="20"/>
        <v>-</v>
      </c>
      <c r="K46" s="122" t="str">
        <f t="shared" si="20"/>
        <v>-</v>
      </c>
      <c r="L46" s="122" t="str">
        <f t="shared" si="20"/>
        <v>-</v>
      </c>
      <c r="M46" s="122" t="str">
        <f t="shared" si="20"/>
        <v>-</v>
      </c>
      <c r="N46" s="122" t="str">
        <f t="shared" si="20"/>
        <v>-</v>
      </c>
      <c r="O46" s="122" t="str">
        <f t="shared" si="20"/>
        <v>-</v>
      </c>
      <c r="P46" s="122" t="str">
        <f t="shared" si="20"/>
        <v>-</v>
      </c>
      <c r="Q46" s="122" t="str">
        <f t="shared" si="20"/>
        <v>-</v>
      </c>
      <c r="R46" s="122" t="str">
        <f t="shared" si="20"/>
        <v>-</v>
      </c>
      <c r="S46" s="122" t="str">
        <f t="shared" si="20"/>
        <v>-</v>
      </c>
      <c r="T46" s="122" t="str">
        <f t="shared" si="20"/>
        <v>-</v>
      </c>
      <c r="U46" s="122" t="str">
        <f t="shared" si="20"/>
        <v>-</v>
      </c>
      <c r="V46" s="122" t="str">
        <f t="shared" si="20"/>
        <v>-</v>
      </c>
      <c r="W46" s="122" t="str">
        <f t="shared" si="20"/>
        <v>-</v>
      </c>
      <c r="X46" s="122" t="str">
        <f t="shared" si="20"/>
        <v>-</v>
      </c>
      <c r="Y46" s="122" t="str">
        <f t="shared" si="20"/>
        <v>-</v>
      </c>
      <c r="Z46" s="13"/>
    </row>
    <row r="47" spans="1:26" ht="21.9" customHeight="1" x14ac:dyDescent="0.3">
      <c r="A47" s="10"/>
      <c r="B47" s="154">
        <f t="shared" si="19"/>
        <v>5</v>
      </c>
      <c r="C47" s="155">
        <f t="shared" si="19"/>
        <v>0</v>
      </c>
      <c r="D47" s="122" t="str">
        <f>H10</f>
        <v>-</v>
      </c>
      <c r="E47" s="122" t="str">
        <f>H11</f>
        <v>-</v>
      </c>
      <c r="F47" s="122" t="str">
        <f>H12</f>
        <v>-</v>
      </c>
      <c r="G47" s="122" t="str">
        <f>H13</f>
        <v>-</v>
      </c>
      <c r="H47" s="119"/>
      <c r="I47" s="122" t="str">
        <f>I14</f>
        <v>-</v>
      </c>
      <c r="J47" s="122" t="str">
        <f t="shared" si="20"/>
        <v>-</v>
      </c>
      <c r="K47" s="122" t="str">
        <f t="shared" si="20"/>
        <v>-</v>
      </c>
      <c r="L47" s="122" t="str">
        <f t="shared" si="20"/>
        <v>-</v>
      </c>
      <c r="M47" s="122" t="str">
        <f t="shared" si="20"/>
        <v>-</v>
      </c>
      <c r="N47" s="122" t="str">
        <f t="shared" si="20"/>
        <v>-</v>
      </c>
      <c r="O47" s="122" t="str">
        <f t="shared" si="20"/>
        <v>-</v>
      </c>
      <c r="P47" s="122" t="str">
        <f t="shared" si="20"/>
        <v>-</v>
      </c>
      <c r="Q47" s="122" t="str">
        <f t="shared" si="20"/>
        <v>-</v>
      </c>
      <c r="R47" s="122" t="str">
        <f t="shared" si="20"/>
        <v>-</v>
      </c>
      <c r="S47" s="122" t="str">
        <f t="shared" si="20"/>
        <v>-</v>
      </c>
      <c r="T47" s="122" t="str">
        <f t="shared" si="20"/>
        <v>-</v>
      </c>
      <c r="U47" s="122" t="str">
        <f t="shared" si="20"/>
        <v>-</v>
      </c>
      <c r="V47" s="122" t="str">
        <f t="shared" si="20"/>
        <v>-</v>
      </c>
      <c r="W47" s="122" t="str">
        <f t="shared" si="20"/>
        <v>-</v>
      </c>
      <c r="X47" s="122" t="str">
        <f t="shared" si="20"/>
        <v>-</v>
      </c>
      <c r="Y47" s="122" t="str">
        <f>Y14</f>
        <v>-</v>
      </c>
      <c r="Z47" s="13"/>
    </row>
    <row r="48" spans="1:26" ht="21.9" customHeight="1" x14ac:dyDescent="0.3">
      <c r="A48" s="10"/>
      <c r="B48" s="154">
        <f t="shared" si="19"/>
        <v>6</v>
      </c>
      <c r="C48" s="155">
        <f t="shared" si="19"/>
        <v>0</v>
      </c>
      <c r="D48" s="122" t="str">
        <f>I10</f>
        <v>-</v>
      </c>
      <c r="E48" s="122" t="str">
        <f>I11</f>
        <v>-</v>
      </c>
      <c r="F48" s="122" t="str">
        <f>I12</f>
        <v>-</v>
      </c>
      <c r="G48" s="122" t="str">
        <f>I13</f>
        <v>-</v>
      </c>
      <c r="H48" s="122" t="str">
        <f>I14</f>
        <v>-</v>
      </c>
      <c r="I48" s="119"/>
      <c r="J48" s="122" t="str">
        <f>J15</f>
        <v>-</v>
      </c>
      <c r="K48" s="122" t="str">
        <f>K15</f>
        <v>-</v>
      </c>
      <c r="L48" s="122" t="str">
        <f t="shared" si="20"/>
        <v>-</v>
      </c>
      <c r="M48" s="122" t="str">
        <f t="shared" si="20"/>
        <v>-</v>
      </c>
      <c r="N48" s="122" t="str">
        <f t="shared" si="20"/>
        <v>-</v>
      </c>
      <c r="O48" s="122" t="str">
        <f t="shared" si="20"/>
        <v>-</v>
      </c>
      <c r="P48" s="122" t="str">
        <f t="shared" si="20"/>
        <v>-</v>
      </c>
      <c r="Q48" s="122" t="str">
        <f t="shared" si="20"/>
        <v>-</v>
      </c>
      <c r="R48" s="122" t="str">
        <f t="shared" si="20"/>
        <v>-</v>
      </c>
      <c r="S48" s="122" t="str">
        <f t="shared" si="20"/>
        <v>-</v>
      </c>
      <c r="T48" s="122" t="str">
        <f t="shared" si="20"/>
        <v>-</v>
      </c>
      <c r="U48" s="122" t="str">
        <f t="shared" si="20"/>
        <v>-</v>
      </c>
      <c r="V48" s="122" t="str">
        <f t="shared" si="20"/>
        <v>-</v>
      </c>
      <c r="W48" s="122" t="str">
        <f t="shared" si="20"/>
        <v>-</v>
      </c>
      <c r="X48" s="122" t="str">
        <f>X15</f>
        <v>-</v>
      </c>
      <c r="Y48" s="122" t="str">
        <f t="shared" si="20"/>
        <v>-</v>
      </c>
      <c r="Z48" s="13"/>
    </row>
    <row r="49" spans="1:26" ht="21.9" customHeight="1" x14ac:dyDescent="0.3">
      <c r="A49" s="10"/>
      <c r="B49" s="154">
        <f t="shared" si="19"/>
        <v>7</v>
      </c>
      <c r="C49" s="155">
        <f t="shared" si="19"/>
        <v>0</v>
      </c>
      <c r="D49" s="122" t="str">
        <f>J10</f>
        <v>-</v>
      </c>
      <c r="E49" s="122" t="str">
        <f>J11</f>
        <v>-</v>
      </c>
      <c r="F49" s="122" t="str">
        <f>J12</f>
        <v>-</v>
      </c>
      <c r="G49" s="122" t="str">
        <f>J13</f>
        <v>-</v>
      </c>
      <c r="H49" s="122" t="str">
        <f>J14</f>
        <v>-</v>
      </c>
      <c r="I49" s="122" t="str">
        <f>J15</f>
        <v>-</v>
      </c>
      <c r="J49" s="119"/>
      <c r="K49" s="122" t="str">
        <f>K16</f>
        <v>-</v>
      </c>
      <c r="L49" s="122" t="str">
        <f t="shared" si="20"/>
        <v>-</v>
      </c>
      <c r="M49" s="122" t="str">
        <f t="shared" si="20"/>
        <v>-</v>
      </c>
      <c r="N49" s="122" t="str">
        <f t="shared" si="20"/>
        <v>-</v>
      </c>
      <c r="O49" s="122" t="str">
        <f t="shared" si="20"/>
        <v>-</v>
      </c>
      <c r="P49" s="122" t="str">
        <f t="shared" si="20"/>
        <v>-</v>
      </c>
      <c r="Q49" s="122" t="str">
        <f t="shared" si="20"/>
        <v>-</v>
      </c>
      <c r="R49" s="122" t="str">
        <f t="shared" si="20"/>
        <v>-</v>
      </c>
      <c r="S49" s="122" t="str">
        <f t="shared" si="20"/>
        <v>-</v>
      </c>
      <c r="T49" s="122" t="str">
        <f t="shared" si="20"/>
        <v>-</v>
      </c>
      <c r="U49" s="122" t="str">
        <f t="shared" si="20"/>
        <v>-</v>
      </c>
      <c r="V49" s="122" t="str">
        <f t="shared" si="20"/>
        <v>-</v>
      </c>
      <c r="W49" s="122" t="str">
        <f t="shared" si="20"/>
        <v>-</v>
      </c>
      <c r="X49" s="122" t="str">
        <f t="shared" si="20"/>
        <v>-</v>
      </c>
      <c r="Y49" s="122" t="str">
        <f>Y16</f>
        <v>-</v>
      </c>
      <c r="Z49" s="13"/>
    </row>
    <row r="50" spans="1:26" ht="21.9" customHeight="1" x14ac:dyDescent="0.3">
      <c r="A50" s="10"/>
      <c r="B50" s="154">
        <f t="shared" si="19"/>
        <v>8</v>
      </c>
      <c r="C50" s="155">
        <f t="shared" si="19"/>
        <v>0</v>
      </c>
      <c r="D50" s="122" t="str">
        <f>K10</f>
        <v>-</v>
      </c>
      <c r="E50" s="122" t="str">
        <f>K11</f>
        <v>-</v>
      </c>
      <c r="F50" s="122" t="str">
        <f>K12</f>
        <v>-</v>
      </c>
      <c r="G50" s="122" t="str">
        <f>K13</f>
        <v>-</v>
      </c>
      <c r="H50" s="122" t="str">
        <f>K14</f>
        <v>-</v>
      </c>
      <c r="I50" s="122" t="str">
        <f>K15</f>
        <v>-</v>
      </c>
      <c r="J50" s="122" t="str">
        <f>K16</f>
        <v>-</v>
      </c>
      <c r="K50" s="119"/>
      <c r="L50" s="122" t="str">
        <f>L17</f>
        <v>-</v>
      </c>
      <c r="M50" s="122" t="str">
        <f t="shared" si="20"/>
        <v>-</v>
      </c>
      <c r="N50" s="122" t="str">
        <f t="shared" si="20"/>
        <v>-</v>
      </c>
      <c r="O50" s="122" t="str">
        <f t="shared" si="20"/>
        <v>-</v>
      </c>
      <c r="P50" s="122" t="str">
        <f t="shared" si="20"/>
        <v>-</v>
      </c>
      <c r="Q50" s="122" t="str">
        <f t="shared" si="20"/>
        <v>-</v>
      </c>
      <c r="R50" s="122" t="str">
        <f t="shared" si="20"/>
        <v>-</v>
      </c>
      <c r="S50" s="122" t="str">
        <f t="shared" si="20"/>
        <v>-</v>
      </c>
      <c r="T50" s="122" t="str">
        <f t="shared" si="20"/>
        <v>-</v>
      </c>
      <c r="U50" s="122" t="str">
        <f t="shared" si="20"/>
        <v>-</v>
      </c>
      <c r="V50" s="122" t="str">
        <f t="shared" si="20"/>
        <v>-</v>
      </c>
      <c r="W50" s="122" t="str">
        <f t="shared" si="20"/>
        <v>-</v>
      </c>
      <c r="X50" s="122" t="str">
        <f t="shared" si="20"/>
        <v>-</v>
      </c>
      <c r="Y50" s="122" t="str">
        <f t="shared" si="20"/>
        <v>-</v>
      </c>
      <c r="Z50" s="13"/>
    </row>
    <row r="51" spans="1:26" ht="21.9" customHeight="1" x14ac:dyDescent="0.3">
      <c r="A51" s="10"/>
      <c r="B51" s="154">
        <f t="shared" si="19"/>
        <v>9</v>
      </c>
      <c r="C51" s="155">
        <f t="shared" si="19"/>
        <v>0</v>
      </c>
      <c r="D51" s="122" t="str">
        <f>L10</f>
        <v>-</v>
      </c>
      <c r="E51" s="122" t="str">
        <f>L11</f>
        <v>-</v>
      </c>
      <c r="F51" s="122" t="str">
        <f>L12</f>
        <v>-</v>
      </c>
      <c r="G51" s="122" t="str">
        <f>L13</f>
        <v>-</v>
      </c>
      <c r="H51" s="122" t="str">
        <f>L14</f>
        <v>-</v>
      </c>
      <c r="I51" s="122" t="str">
        <f>L15</f>
        <v>-</v>
      </c>
      <c r="J51" s="122" t="str">
        <f>L16</f>
        <v>-</v>
      </c>
      <c r="K51" s="122" t="str">
        <f>L17</f>
        <v>-</v>
      </c>
      <c r="L51" s="119"/>
      <c r="M51" s="122" t="str">
        <f>M18</f>
        <v>-</v>
      </c>
      <c r="N51" s="122" t="str">
        <f t="shared" si="20"/>
        <v>-</v>
      </c>
      <c r="O51" s="122" t="str">
        <f t="shared" si="20"/>
        <v>-</v>
      </c>
      <c r="P51" s="122" t="str">
        <f t="shared" si="20"/>
        <v>-</v>
      </c>
      <c r="Q51" s="122" t="str">
        <f t="shared" si="20"/>
        <v>-</v>
      </c>
      <c r="R51" s="122" t="str">
        <f t="shared" si="20"/>
        <v>-</v>
      </c>
      <c r="S51" s="122" t="str">
        <f t="shared" si="20"/>
        <v>-</v>
      </c>
      <c r="T51" s="122" t="str">
        <f t="shared" si="20"/>
        <v>-</v>
      </c>
      <c r="U51" s="122" t="str">
        <f t="shared" si="20"/>
        <v>-</v>
      </c>
      <c r="V51" s="122" t="str">
        <f t="shared" si="20"/>
        <v>-</v>
      </c>
      <c r="W51" s="122" t="str">
        <f t="shared" si="20"/>
        <v>-</v>
      </c>
      <c r="X51" s="122" t="str">
        <f t="shared" si="20"/>
        <v>-</v>
      </c>
      <c r="Y51" s="122" t="str">
        <f t="shared" si="20"/>
        <v>-</v>
      </c>
      <c r="Z51" s="13"/>
    </row>
    <row r="52" spans="1:26" ht="21.9" customHeight="1" x14ac:dyDescent="0.3">
      <c r="A52" s="10"/>
      <c r="B52" s="154">
        <f t="shared" si="19"/>
        <v>10</v>
      </c>
      <c r="C52" s="155">
        <f t="shared" si="19"/>
        <v>0</v>
      </c>
      <c r="D52" s="122" t="str">
        <f>M10</f>
        <v>-</v>
      </c>
      <c r="E52" s="122" t="str">
        <f>M11</f>
        <v>-</v>
      </c>
      <c r="F52" s="122" t="str">
        <f>M12</f>
        <v>-</v>
      </c>
      <c r="G52" s="122" t="str">
        <f>M13</f>
        <v>-</v>
      </c>
      <c r="H52" s="122" t="str">
        <f>M14</f>
        <v>-</v>
      </c>
      <c r="I52" s="122" t="str">
        <f>M15</f>
        <v>-</v>
      </c>
      <c r="J52" s="122" t="str">
        <f>M16</f>
        <v>-</v>
      </c>
      <c r="K52" s="122" t="str">
        <f>M17</f>
        <v>-</v>
      </c>
      <c r="L52" s="122" t="str">
        <f>M18</f>
        <v>-</v>
      </c>
      <c r="M52" s="119"/>
      <c r="N52" s="122" t="str">
        <f>N19</f>
        <v>-</v>
      </c>
      <c r="O52" s="122" t="str">
        <f t="shared" si="20"/>
        <v>-</v>
      </c>
      <c r="P52" s="122" t="str">
        <f t="shared" si="20"/>
        <v>-</v>
      </c>
      <c r="Q52" s="122" t="str">
        <f t="shared" si="20"/>
        <v>-</v>
      </c>
      <c r="R52" s="122" t="str">
        <f t="shared" si="20"/>
        <v>-</v>
      </c>
      <c r="S52" s="122" t="str">
        <f t="shared" si="20"/>
        <v>-</v>
      </c>
      <c r="T52" s="122" t="str">
        <f t="shared" si="20"/>
        <v>-</v>
      </c>
      <c r="U52" s="122" t="str">
        <f t="shared" si="20"/>
        <v>-</v>
      </c>
      <c r="V52" s="122" t="str">
        <f t="shared" si="20"/>
        <v>-</v>
      </c>
      <c r="W52" s="122" t="str">
        <f t="shared" si="20"/>
        <v>-</v>
      </c>
      <c r="X52" s="122" t="str">
        <f t="shared" si="20"/>
        <v>-</v>
      </c>
      <c r="Y52" s="122" t="str">
        <f t="shared" si="20"/>
        <v>-</v>
      </c>
      <c r="Z52" s="13"/>
    </row>
    <row r="53" spans="1:26" ht="21.9" customHeight="1" x14ac:dyDescent="0.3">
      <c r="A53" s="10"/>
      <c r="B53" s="154">
        <f t="shared" si="19"/>
        <v>11</v>
      </c>
      <c r="C53" s="155">
        <f t="shared" si="19"/>
        <v>0</v>
      </c>
      <c r="D53" s="122" t="str">
        <f>N10</f>
        <v>-</v>
      </c>
      <c r="E53" s="122" t="str">
        <f>N11</f>
        <v>-</v>
      </c>
      <c r="F53" s="122" t="str">
        <f>N12</f>
        <v>-</v>
      </c>
      <c r="G53" s="122" t="str">
        <f>N13</f>
        <v>-</v>
      </c>
      <c r="H53" s="122" t="str">
        <f>N14</f>
        <v>-</v>
      </c>
      <c r="I53" s="122" t="str">
        <f>N15</f>
        <v>-</v>
      </c>
      <c r="J53" s="122" t="str">
        <f>N16</f>
        <v>-</v>
      </c>
      <c r="K53" s="122" t="str">
        <f>N17</f>
        <v>-</v>
      </c>
      <c r="L53" s="122" t="str">
        <f>N18</f>
        <v>-</v>
      </c>
      <c r="M53" s="122" t="str">
        <f>N19</f>
        <v>-</v>
      </c>
      <c r="N53" s="119"/>
      <c r="O53" s="122" t="str">
        <f>O20</f>
        <v>-</v>
      </c>
      <c r="P53" s="122" t="str">
        <f t="shared" si="20"/>
        <v>-</v>
      </c>
      <c r="Q53" s="122" t="str">
        <f t="shared" si="20"/>
        <v>-</v>
      </c>
      <c r="R53" s="122" t="str">
        <f t="shared" si="20"/>
        <v>-</v>
      </c>
      <c r="S53" s="122" t="str">
        <f t="shared" si="20"/>
        <v>-</v>
      </c>
      <c r="T53" s="122" t="str">
        <f t="shared" si="20"/>
        <v>-</v>
      </c>
      <c r="U53" s="122" t="str">
        <f t="shared" si="20"/>
        <v>-</v>
      </c>
      <c r="V53" s="122" t="str">
        <f t="shared" si="20"/>
        <v>-</v>
      </c>
      <c r="W53" s="122" t="str">
        <f t="shared" si="20"/>
        <v>-</v>
      </c>
      <c r="X53" s="122" t="str">
        <f t="shared" si="20"/>
        <v>-</v>
      </c>
      <c r="Y53" s="122" t="str">
        <f>Y20</f>
        <v>-</v>
      </c>
      <c r="Z53" s="13"/>
    </row>
    <row r="54" spans="1:26" ht="21.9" customHeight="1" x14ac:dyDescent="0.3">
      <c r="A54" s="10"/>
      <c r="B54" s="154">
        <f t="shared" si="19"/>
        <v>12</v>
      </c>
      <c r="C54" s="155">
        <f t="shared" si="19"/>
        <v>0</v>
      </c>
      <c r="D54" s="122" t="str">
        <f>O10</f>
        <v>-</v>
      </c>
      <c r="E54" s="122" t="str">
        <f>O11</f>
        <v>-</v>
      </c>
      <c r="F54" s="122" t="str">
        <f>O12</f>
        <v>-</v>
      </c>
      <c r="G54" s="122" t="str">
        <f>O13</f>
        <v>-</v>
      </c>
      <c r="H54" s="122" t="str">
        <f>O14</f>
        <v>-</v>
      </c>
      <c r="I54" s="122" t="str">
        <f>O15</f>
        <v>-</v>
      </c>
      <c r="J54" s="122" t="str">
        <f>O16</f>
        <v>-</v>
      </c>
      <c r="K54" s="122" t="str">
        <f>O17</f>
        <v>-</v>
      </c>
      <c r="L54" s="122" t="str">
        <f>O18</f>
        <v>-</v>
      </c>
      <c r="M54" s="122" t="str">
        <f>O19</f>
        <v>-</v>
      </c>
      <c r="N54" s="122" t="str">
        <f>O20</f>
        <v>-</v>
      </c>
      <c r="O54" s="119"/>
      <c r="P54" s="122" t="str">
        <f>P21</f>
        <v>-</v>
      </c>
      <c r="Q54" s="122" t="str">
        <f>Q21</f>
        <v>-</v>
      </c>
      <c r="R54" s="122" t="str">
        <f t="shared" si="20"/>
        <v>-</v>
      </c>
      <c r="S54" s="122" t="str">
        <f t="shared" si="20"/>
        <v>-</v>
      </c>
      <c r="T54" s="122" t="str">
        <f t="shared" si="20"/>
        <v>-</v>
      </c>
      <c r="U54" s="122" t="str">
        <f t="shared" si="20"/>
        <v>-</v>
      </c>
      <c r="V54" s="122" t="str">
        <f t="shared" si="20"/>
        <v>-</v>
      </c>
      <c r="W54" s="122" t="str">
        <f t="shared" si="20"/>
        <v>-</v>
      </c>
      <c r="X54" s="122" t="str">
        <f>X21</f>
        <v>-</v>
      </c>
      <c r="Y54" s="122" t="str">
        <f t="shared" si="20"/>
        <v>-</v>
      </c>
      <c r="Z54" s="13"/>
    </row>
    <row r="55" spans="1:26" ht="21.9" customHeight="1" x14ac:dyDescent="0.3">
      <c r="A55" s="10"/>
      <c r="B55" s="154">
        <f t="shared" si="19"/>
        <v>13</v>
      </c>
      <c r="C55" s="155">
        <f t="shared" si="19"/>
        <v>0</v>
      </c>
      <c r="D55" s="122" t="str">
        <f>P10</f>
        <v>-</v>
      </c>
      <c r="E55" s="122" t="str">
        <f>P11</f>
        <v>-</v>
      </c>
      <c r="F55" s="122" t="str">
        <f>P12</f>
        <v>-</v>
      </c>
      <c r="G55" s="122" t="str">
        <f>P13</f>
        <v>-</v>
      </c>
      <c r="H55" s="122" t="str">
        <f>P14</f>
        <v>-</v>
      </c>
      <c r="I55" s="122" t="str">
        <f>P15</f>
        <v>-</v>
      </c>
      <c r="J55" s="122" t="str">
        <f>P16</f>
        <v>-</v>
      </c>
      <c r="K55" s="122" t="str">
        <f>P17</f>
        <v>-</v>
      </c>
      <c r="L55" s="122" t="str">
        <f>P18</f>
        <v>-</v>
      </c>
      <c r="M55" s="122" t="str">
        <f>P19</f>
        <v>-</v>
      </c>
      <c r="N55" s="122" t="str">
        <f>P20</f>
        <v>-</v>
      </c>
      <c r="O55" s="122" t="str">
        <f>P21</f>
        <v>-</v>
      </c>
      <c r="P55" s="119"/>
      <c r="Q55" s="122" t="str">
        <f>Q22</f>
        <v>-</v>
      </c>
      <c r="R55" s="122" t="str">
        <f t="shared" si="20"/>
        <v>-</v>
      </c>
      <c r="S55" s="122" t="str">
        <f t="shared" si="20"/>
        <v>-</v>
      </c>
      <c r="T55" s="122" t="str">
        <f t="shared" si="20"/>
        <v>-</v>
      </c>
      <c r="U55" s="122" t="str">
        <f t="shared" si="20"/>
        <v>-</v>
      </c>
      <c r="V55" s="122" t="str">
        <f t="shared" si="20"/>
        <v>-</v>
      </c>
      <c r="W55" s="122" t="str">
        <f t="shared" si="20"/>
        <v>-</v>
      </c>
      <c r="X55" s="122" t="str">
        <f t="shared" si="20"/>
        <v>-</v>
      </c>
      <c r="Y55" s="122" t="str">
        <f t="shared" si="20"/>
        <v>-</v>
      </c>
      <c r="Z55" s="13"/>
    </row>
    <row r="56" spans="1:26" ht="21.9" customHeight="1" x14ac:dyDescent="0.3">
      <c r="A56" s="10"/>
      <c r="B56" s="154">
        <f t="shared" si="19"/>
        <v>14</v>
      </c>
      <c r="C56" s="155">
        <f t="shared" si="19"/>
        <v>0</v>
      </c>
      <c r="D56" s="122" t="str">
        <f>Q10</f>
        <v>-</v>
      </c>
      <c r="E56" s="122" t="str">
        <f>Q11</f>
        <v>-</v>
      </c>
      <c r="F56" s="122" t="str">
        <f>Q12</f>
        <v>-</v>
      </c>
      <c r="G56" s="122" t="str">
        <f>Q13</f>
        <v>-</v>
      </c>
      <c r="H56" s="122" t="str">
        <f>Q14</f>
        <v>-</v>
      </c>
      <c r="I56" s="122" t="str">
        <f>Q15</f>
        <v>-</v>
      </c>
      <c r="J56" s="122" t="str">
        <f>Q16</f>
        <v>-</v>
      </c>
      <c r="K56" s="122" t="str">
        <f>Q17</f>
        <v>-</v>
      </c>
      <c r="L56" s="122" t="str">
        <f>Q18</f>
        <v>-</v>
      </c>
      <c r="M56" s="122" t="str">
        <f>Q19</f>
        <v>-</v>
      </c>
      <c r="N56" s="122" t="str">
        <f>Q20</f>
        <v>-</v>
      </c>
      <c r="O56" s="122" t="str">
        <f>Q21</f>
        <v>-</v>
      </c>
      <c r="P56" s="122" t="str">
        <f>Q22</f>
        <v>-</v>
      </c>
      <c r="Q56" s="119"/>
      <c r="R56" s="122" t="str">
        <f t="shared" si="20"/>
        <v>-</v>
      </c>
      <c r="S56" s="122" t="str">
        <f t="shared" si="20"/>
        <v>-</v>
      </c>
      <c r="T56" s="122" t="str">
        <f t="shared" si="20"/>
        <v>-</v>
      </c>
      <c r="U56" s="122" t="str">
        <f t="shared" si="20"/>
        <v>-</v>
      </c>
      <c r="V56" s="122" t="str">
        <f t="shared" si="20"/>
        <v>-</v>
      </c>
      <c r="W56" s="122" t="str">
        <f t="shared" si="20"/>
        <v>-</v>
      </c>
      <c r="X56" s="122" t="str">
        <f t="shared" si="20"/>
        <v>-</v>
      </c>
      <c r="Y56" s="122" t="str">
        <f t="shared" si="20"/>
        <v>-</v>
      </c>
      <c r="Z56" s="13"/>
    </row>
    <row r="57" spans="1:26" ht="21.9" customHeight="1" x14ac:dyDescent="0.3">
      <c r="A57" s="10"/>
      <c r="B57" s="154">
        <f t="shared" si="19"/>
        <v>15</v>
      </c>
      <c r="C57" s="155">
        <f t="shared" si="19"/>
        <v>0</v>
      </c>
      <c r="D57" s="122" t="str">
        <f>R10</f>
        <v>-</v>
      </c>
      <c r="E57" s="122" t="str">
        <f>R11</f>
        <v>-</v>
      </c>
      <c r="F57" s="122" t="str">
        <f>R12</f>
        <v>-</v>
      </c>
      <c r="G57" s="122" t="str">
        <f>R13</f>
        <v>-</v>
      </c>
      <c r="H57" s="122" t="str">
        <f>R14</f>
        <v>-</v>
      </c>
      <c r="I57" s="122" t="str">
        <f>R15</f>
        <v>-</v>
      </c>
      <c r="J57" s="122" t="str">
        <f>R16</f>
        <v>-</v>
      </c>
      <c r="K57" s="122" t="str">
        <f>R17</f>
        <v>-</v>
      </c>
      <c r="L57" s="122" t="str">
        <f>R18</f>
        <v>-</v>
      </c>
      <c r="M57" s="122" t="str">
        <f>R19</f>
        <v>-</v>
      </c>
      <c r="N57" s="122" t="str">
        <f>R20</f>
        <v>-</v>
      </c>
      <c r="O57" s="122" t="str">
        <f>R21</f>
        <v>-</v>
      </c>
      <c r="P57" s="122" t="str">
        <f>R22</f>
        <v>-</v>
      </c>
      <c r="Q57" s="122" t="str">
        <f>R23</f>
        <v>-</v>
      </c>
      <c r="R57" s="119"/>
      <c r="S57" s="122" t="str">
        <f t="shared" si="20"/>
        <v>-</v>
      </c>
      <c r="T57" s="122" t="str">
        <f t="shared" si="20"/>
        <v>-</v>
      </c>
      <c r="U57" s="122" t="str">
        <f t="shared" si="20"/>
        <v>-</v>
      </c>
      <c r="V57" s="122" t="str">
        <f t="shared" si="20"/>
        <v>-</v>
      </c>
      <c r="W57" s="122" t="str">
        <f t="shared" si="20"/>
        <v>-</v>
      </c>
      <c r="X57" s="122" t="str">
        <f t="shared" si="20"/>
        <v>-</v>
      </c>
      <c r="Y57" s="122" t="str">
        <f t="shared" si="20"/>
        <v>-</v>
      </c>
      <c r="Z57" s="13"/>
    </row>
    <row r="58" spans="1:26" ht="21.9" customHeight="1" x14ac:dyDescent="0.3">
      <c r="A58" s="10"/>
      <c r="B58" s="154">
        <f t="shared" si="19"/>
        <v>16</v>
      </c>
      <c r="C58" s="155">
        <f t="shared" si="19"/>
        <v>0</v>
      </c>
      <c r="D58" s="122" t="str">
        <f>S10</f>
        <v>-</v>
      </c>
      <c r="E58" s="122" t="str">
        <f>S11</f>
        <v>-</v>
      </c>
      <c r="F58" s="122" t="str">
        <f>S12</f>
        <v>-</v>
      </c>
      <c r="G58" s="122" t="str">
        <f>S13</f>
        <v>-</v>
      </c>
      <c r="H58" s="122" t="str">
        <f>S14</f>
        <v>-</v>
      </c>
      <c r="I58" s="122" t="str">
        <f>S15</f>
        <v>-</v>
      </c>
      <c r="J58" s="122" t="str">
        <f>S16</f>
        <v>-</v>
      </c>
      <c r="K58" s="122" t="str">
        <f>S17</f>
        <v>-</v>
      </c>
      <c r="L58" s="122" t="str">
        <f>S18</f>
        <v>-</v>
      </c>
      <c r="M58" s="122" t="str">
        <f>S19</f>
        <v>-</v>
      </c>
      <c r="N58" s="122" t="str">
        <f>S20</f>
        <v>-</v>
      </c>
      <c r="O58" s="122" t="str">
        <f>S21</f>
        <v>-</v>
      </c>
      <c r="P58" s="122" t="str">
        <f>S22</f>
        <v>-</v>
      </c>
      <c r="Q58" s="122" t="str">
        <f>S23</f>
        <v>-</v>
      </c>
      <c r="R58" s="122" t="str">
        <f>S24</f>
        <v>-</v>
      </c>
      <c r="S58" s="119"/>
      <c r="T58" s="122" t="str">
        <f t="shared" si="20"/>
        <v>-</v>
      </c>
      <c r="U58" s="122" t="str">
        <f t="shared" si="20"/>
        <v>-</v>
      </c>
      <c r="V58" s="122" t="str">
        <f t="shared" si="20"/>
        <v>-</v>
      </c>
      <c r="W58" s="122" t="str">
        <f t="shared" si="20"/>
        <v>-</v>
      </c>
      <c r="X58" s="122" t="str">
        <f t="shared" si="20"/>
        <v>-</v>
      </c>
      <c r="Y58" s="122" t="str">
        <f t="shared" si="20"/>
        <v>-</v>
      </c>
      <c r="Z58" s="13"/>
    </row>
    <row r="59" spans="1:26" ht="21.9" customHeight="1" x14ac:dyDescent="0.3">
      <c r="A59" s="10"/>
      <c r="B59" s="154">
        <f t="shared" ref="B59:C62" si="21">B26</f>
        <v>17</v>
      </c>
      <c r="C59" s="155">
        <f t="shared" si="21"/>
        <v>0</v>
      </c>
      <c r="D59" s="122" t="str">
        <f>T10</f>
        <v>-</v>
      </c>
      <c r="E59" s="122" t="str">
        <f>T11</f>
        <v>-</v>
      </c>
      <c r="F59" s="122" t="str">
        <f>T12</f>
        <v>-</v>
      </c>
      <c r="G59" s="122" t="str">
        <f>T13</f>
        <v>-</v>
      </c>
      <c r="H59" s="122" t="str">
        <f>T14</f>
        <v>-</v>
      </c>
      <c r="I59" s="122" t="str">
        <f>T15</f>
        <v>-</v>
      </c>
      <c r="J59" s="122" t="str">
        <f>T16</f>
        <v>-</v>
      </c>
      <c r="K59" s="122" t="str">
        <f>T17</f>
        <v>-</v>
      </c>
      <c r="L59" s="122" t="str">
        <f>T18</f>
        <v>-</v>
      </c>
      <c r="M59" s="122" t="str">
        <f>T19</f>
        <v>-</v>
      </c>
      <c r="N59" s="122" t="str">
        <f>T20</f>
        <v>-</v>
      </c>
      <c r="O59" s="122" t="str">
        <f>T21</f>
        <v>-</v>
      </c>
      <c r="P59" s="122" t="str">
        <f>T22</f>
        <v>-</v>
      </c>
      <c r="Q59" s="122" t="str">
        <f>T23</f>
        <v>-</v>
      </c>
      <c r="R59" s="122" t="str">
        <f>T24</f>
        <v>-</v>
      </c>
      <c r="S59" s="122" t="str">
        <f>T25</f>
        <v>-</v>
      </c>
      <c r="T59" s="119"/>
      <c r="U59" s="122" t="str">
        <f>U26</f>
        <v>-</v>
      </c>
      <c r="V59" s="122" t="str">
        <f>V26</f>
        <v>-</v>
      </c>
      <c r="W59" s="122" t="str">
        <f>W26</f>
        <v>-</v>
      </c>
      <c r="X59" s="122" t="str">
        <f>X26</f>
        <v>-</v>
      </c>
      <c r="Y59" s="122" t="str">
        <f>Y26</f>
        <v>-</v>
      </c>
      <c r="Z59" s="13"/>
    </row>
    <row r="60" spans="1:26" ht="21.9" customHeight="1" x14ac:dyDescent="0.3">
      <c r="A60" s="10"/>
      <c r="B60" s="154">
        <f t="shared" si="21"/>
        <v>18</v>
      </c>
      <c r="C60" s="155">
        <f t="shared" si="21"/>
        <v>0</v>
      </c>
      <c r="D60" s="122" t="str">
        <f>U10</f>
        <v>-</v>
      </c>
      <c r="E60" s="122" t="str">
        <f>U11</f>
        <v>-</v>
      </c>
      <c r="F60" s="122" t="str">
        <f>U12</f>
        <v>-</v>
      </c>
      <c r="G60" s="122" t="str">
        <f>U13</f>
        <v>-</v>
      </c>
      <c r="H60" s="122" t="str">
        <f>U14</f>
        <v>-</v>
      </c>
      <c r="I60" s="122" t="str">
        <f>U15</f>
        <v>-</v>
      </c>
      <c r="J60" s="122" t="str">
        <f>U16</f>
        <v>-</v>
      </c>
      <c r="K60" s="122" t="str">
        <f>U17</f>
        <v>-</v>
      </c>
      <c r="L60" s="122" t="str">
        <f>U18</f>
        <v>-</v>
      </c>
      <c r="M60" s="122" t="str">
        <f>U19</f>
        <v>-</v>
      </c>
      <c r="N60" s="122" t="str">
        <f>U20</f>
        <v>-</v>
      </c>
      <c r="O60" s="122" t="str">
        <f>U21</f>
        <v>-</v>
      </c>
      <c r="P60" s="122" t="str">
        <f>U22</f>
        <v>-</v>
      </c>
      <c r="Q60" s="122" t="str">
        <f>U23</f>
        <v>-</v>
      </c>
      <c r="R60" s="122" t="str">
        <f>U24</f>
        <v>-</v>
      </c>
      <c r="S60" s="122" t="str">
        <f>U25</f>
        <v>-</v>
      </c>
      <c r="T60" s="122" t="str">
        <f>U26</f>
        <v>-</v>
      </c>
      <c r="U60" s="119"/>
      <c r="V60" s="122" t="str">
        <f>V27</f>
        <v>-</v>
      </c>
      <c r="W60" s="122" t="str">
        <f>W27</f>
        <v>-</v>
      </c>
      <c r="X60" s="122" t="str">
        <f>X27</f>
        <v>-</v>
      </c>
      <c r="Y60" s="122" t="str">
        <f>Y27</f>
        <v>-</v>
      </c>
      <c r="Z60" s="13"/>
    </row>
    <row r="61" spans="1:26" ht="21.75" customHeight="1" x14ac:dyDescent="0.3">
      <c r="A61" s="10"/>
      <c r="B61" s="154">
        <f t="shared" si="21"/>
        <v>19</v>
      </c>
      <c r="C61" s="155">
        <f t="shared" si="21"/>
        <v>0</v>
      </c>
      <c r="D61" s="122" t="str">
        <f>V10</f>
        <v>-</v>
      </c>
      <c r="E61" s="122" t="str">
        <f>V11</f>
        <v>-</v>
      </c>
      <c r="F61" s="122" t="str">
        <f>V12</f>
        <v>-</v>
      </c>
      <c r="G61" s="122" t="str">
        <f>V13</f>
        <v>-</v>
      </c>
      <c r="H61" s="122" t="str">
        <f>V14</f>
        <v>-</v>
      </c>
      <c r="I61" s="122" t="str">
        <f>V15</f>
        <v>-</v>
      </c>
      <c r="J61" s="122" t="str">
        <f>V16</f>
        <v>-</v>
      </c>
      <c r="K61" s="122" t="str">
        <f>V17</f>
        <v>-</v>
      </c>
      <c r="L61" s="122" t="str">
        <f>V18</f>
        <v>-</v>
      </c>
      <c r="M61" s="122" t="str">
        <f>V19</f>
        <v>-</v>
      </c>
      <c r="N61" s="122" t="str">
        <f>V20</f>
        <v>-</v>
      </c>
      <c r="O61" s="122" t="str">
        <f>V21</f>
        <v>-</v>
      </c>
      <c r="P61" s="122" t="str">
        <f>V22</f>
        <v>-</v>
      </c>
      <c r="Q61" s="122" t="str">
        <f>V23</f>
        <v>-</v>
      </c>
      <c r="R61" s="122" t="str">
        <f>V24</f>
        <v>-</v>
      </c>
      <c r="S61" s="122" t="str">
        <f>V25</f>
        <v>-</v>
      </c>
      <c r="T61" s="122" t="str">
        <f>V26</f>
        <v>-</v>
      </c>
      <c r="U61" s="122" t="str">
        <f>V27</f>
        <v>-</v>
      </c>
      <c r="V61" s="119"/>
      <c r="W61" s="122" t="str">
        <f>W28</f>
        <v>-</v>
      </c>
      <c r="X61" s="122" t="str">
        <f>X28</f>
        <v>-</v>
      </c>
      <c r="Y61" s="122" t="str">
        <f>Y28</f>
        <v>-</v>
      </c>
      <c r="Z61" s="13"/>
    </row>
    <row r="62" spans="1:26" ht="21.75" customHeight="1" x14ac:dyDescent="0.3">
      <c r="A62" s="10"/>
      <c r="B62" s="184">
        <f t="shared" si="21"/>
        <v>20</v>
      </c>
      <c r="C62" s="185">
        <f t="shared" si="21"/>
        <v>0</v>
      </c>
      <c r="D62" s="122" t="str">
        <f>W10</f>
        <v>-</v>
      </c>
      <c r="E62" s="122" t="str">
        <f>W11</f>
        <v>-</v>
      </c>
      <c r="F62" s="122" t="str">
        <f>W12</f>
        <v>-</v>
      </c>
      <c r="G62" s="122" t="str">
        <f>W13</f>
        <v>-</v>
      </c>
      <c r="H62" s="122" t="str">
        <f>W14</f>
        <v>-</v>
      </c>
      <c r="I62" s="122" t="str">
        <f>W15</f>
        <v>-</v>
      </c>
      <c r="J62" s="122" t="str">
        <f>W16</f>
        <v>-</v>
      </c>
      <c r="K62" s="122" t="str">
        <f>W17</f>
        <v>-</v>
      </c>
      <c r="L62" s="122" t="str">
        <f>W18</f>
        <v>-</v>
      </c>
      <c r="M62" s="122" t="str">
        <f>W19</f>
        <v>-</v>
      </c>
      <c r="N62" s="122" t="str">
        <f>W20</f>
        <v>-</v>
      </c>
      <c r="O62" s="122" t="str">
        <f>W21</f>
        <v>-</v>
      </c>
      <c r="P62" s="122" t="str">
        <f>W22</f>
        <v>-</v>
      </c>
      <c r="Q62" s="122" t="str">
        <f>W23</f>
        <v>-</v>
      </c>
      <c r="R62" s="122" t="str">
        <f>W24</f>
        <v>-</v>
      </c>
      <c r="S62" s="122" t="str">
        <f>W25</f>
        <v>-</v>
      </c>
      <c r="T62" s="122" t="str">
        <f>W26</f>
        <v>-</v>
      </c>
      <c r="U62" s="122" t="str">
        <f>W27</f>
        <v>-</v>
      </c>
      <c r="V62" s="122" t="str">
        <f>W28</f>
        <v>-</v>
      </c>
      <c r="W62" s="119"/>
      <c r="X62" s="122" t="str">
        <f>X29</f>
        <v>-</v>
      </c>
      <c r="Y62" s="122" t="str">
        <f>Y29</f>
        <v>-</v>
      </c>
      <c r="Z62" s="13"/>
    </row>
    <row r="63" spans="1:26" ht="21.75" customHeight="1" x14ac:dyDescent="0.3">
      <c r="A63" s="10"/>
      <c r="B63" s="154">
        <f>B30</f>
        <v>21</v>
      </c>
      <c r="C63" s="155">
        <f>C30</f>
        <v>0</v>
      </c>
      <c r="D63" s="122" t="str">
        <f>X10</f>
        <v>-</v>
      </c>
      <c r="E63" s="122" t="str">
        <f>X11</f>
        <v>-</v>
      </c>
      <c r="F63" s="122" t="str">
        <f>X12</f>
        <v>-</v>
      </c>
      <c r="G63" s="122" t="str">
        <f>X13</f>
        <v>-</v>
      </c>
      <c r="H63" s="122" t="str">
        <f>X14</f>
        <v>-</v>
      </c>
      <c r="I63" s="122" t="str">
        <f>X15</f>
        <v>-</v>
      </c>
      <c r="J63" s="122" t="str">
        <f>X16</f>
        <v>-</v>
      </c>
      <c r="K63" s="122" t="str">
        <f>X17</f>
        <v>-</v>
      </c>
      <c r="L63" s="122" t="str">
        <f>X18</f>
        <v>-</v>
      </c>
      <c r="M63" s="122" t="str">
        <f>X19</f>
        <v>-</v>
      </c>
      <c r="N63" s="122" t="str">
        <f>X20</f>
        <v>-</v>
      </c>
      <c r="O63" s="122" t="str">
        <f>X21</f>
        <v>-</v>
      </c>
      <c r="P63" s="122" t="str">
        <f>X22</f>
        <v>-</v>
      </c>
      <c r="Q63" s="122" t="str">
        <f>X23</f>
        <v>-</v>
      </c>
      <c r="R63" s="122" t="str">
        <f>X24</f>
        <v>-</v>
      </c>
      <c r="S63" s="122" t="str">
        <f>X25</f>
        <v>-</v>
      </c>
      <c r="T63" s="122" t="str">
        <f>X26</f>
        <v>-</v>
      </c>
      <c r="U63" s="122" t="str">
        <f>X27</f>
        <v>-</v>
      </c>
      <c r="V63" s="122" t="str">
        <f>X28</f>
        <v>-</v>
      </c>
      <c r="W63" s="122" t="str">
        <f>X29</f>
        <v>-</v>
      </c>
      <c r="X63" s="119"/>
      <c r="Y63" s="122" t="str">
        <f>Y30</f>
        <v>-</v>
      </c>
      <c r="Z63" s="13"/>
    </row>
    <row r="64" spans="1:26" ht="21.75" customHeight="1" thickBot="1" x14ac:dyDescent="0.35">
      <c r="A64" s="10"/>
      <c r="B64" s="186">
        <f>B31</f>
        <v>22</v>
      </c>
      <c r="C64" s="187">
        <f>C31</f>
        <v>0</v>
      </c>
      <c r="D64" s="122" t="str">
        <f>Y10</f>
        <v>-</v>
      </c>
      <c r="E64" s="122" t="str">
        <f>Y11</f>
        <v>-</v>
      </c>
      <c r="F64" s="122" t="str">
        <f>Y12</f>
        <v>-</v>
      </c>
      <c r="G64" s="122" t="str">
        <f>Y13</f>
        <v>-</v>
      </c>
      <c r="H64" s="122" t="str">
        <f>Y14</f>
        <v>-</v>
      </c>
      <c r="I64" s="122" t="str">
        <f>Y15</f>
        <v>-</v>
      </c>
      <c r="J64" s="122" t="str">
        <f>Y16</f>
        <v>-</v>
      </c>
      <c r="K64" s="122" t="str">
        <f>Y17</f>
        <v>-</v>
      </c>
      <c r="L64" s="122" t="str">
        <f>Y18</f>
        <v>-</v>
      </c>
      <c r="M64" s="122" t="str">
        <f>Y19</f>
        <v>-</v>
      </c>
      <c r="N64" s="122" t="str">
        <f>Y20</f>
        <v>-</v>
      </c>
      <c r="O64" s="122" t="str">
        <f>Y21</f>
        <v>-</v>
      </c>
      <c r="P64" s="122" t="str">
        <f>Y22</f>
        <v>-</v>
      </c>
      <c r="Q64" s="122" t="str">
        <f>Y23</f>
        <v>-</v>
      </c>
      <c r="R64" s="122" t="str">
        <f>Y24</f>
        <v>-</v>
      </c>
      <c r="S64" s="122" t="str">
        <f>Y25</f>
        <v>-</v>
      </c>
      <c r="T64" s="122" t="str">
        <f>Y26</f>
        <v>-</v>
      </c>
      <c r="U64" s="122" t="str">
        <f>Y27</f>
        <v>-</v>
      </c>
      <c r="V64" s="122" t="str">
        <f>Y28</f>
        <v>-</v>
      </c>
      <c r="W64" s="122" t="str">
        <f>Y29</f>
        <v>-</v>
      </c>
      <c r="X64" s="122" t="str">
        <f>Y30</f>
        <v>-</v>
      </c>
      <c r="Y64" s="119"/>
      <c r="Z64" s="13"/>
    </row>
    <row r="65" spans="1:26" x14ac:dyDescent="0.25">
      <c r="A65" s="10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3"/>
    </row>
    <row r="66" spans="1:26" ht="15" x14ac:dyDescent="0.25">
      <c r="A66" s="10"/>
      <c r="B66" s="159" t="s">
        <v>40</v>
      </c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3"/>
    </row>
    <row r="67" spans="1:26" ht="15" customHeight="1" x14ac:dyDescent="0.25">
      <c r="A67" s="10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3"/>
    </row>
    <row r="68" spans="1:26" ht="15" customHeight="1" x14ac:dyDescent="0.25">
      <c r="A68" s="10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3"/>
    </row>
    <row r="69" spans="1:26" ht="15" customHeight="1" x14ac:dyDescent="0.25">
      <c r="A69" s="10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3"/>
    </row>
    <row r="70" spans="1:26" ht="15" customHeight="1" x14ac:dyDescent="0.25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3"/>
    </row>
    <row r="71" spans="1:26" ht="15" customHeight="1" x14ac:dyDescent="0.25">
      <c r="A71" s="10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3"/>
    </row>
    <row r="72" spans="1:26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3"/>
    </row>
    <row r="73" spans="1:26" x14ac:dyDescent="0.25">
      <c r="A73" s="10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3"/>
    </row>
    <row r="74" spans="1:26" x14ac:dyDescent="0.25">
      <c r="A74" s="10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3"/>
    </row>
    <row r="75" spans="1:26" x14ac:dyDescent="0.25">
      <c r="A75" s="10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3"/>
    </row>
    <row r="76" spans="1:26" ht="13.8" thickBot="1" x14ac:dyDescent="0.3">
      <c r="A76" s="10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3"/>
    </row>
    <row r="77" spans="1:26" ht="15" customHeight="1" x14ac:dyDescent="0.3">
      <c r="A77" s="10"/>
      <c r="B77" s="55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9"/>
      <c r="Z77" s="178"/>
    </row>
    <row r="78" spans="1:26" ht="30" customHeight="1" x14ac:dyDescent="0.6">
      <c r="A78" s="57"/>
      <c r="B78" s="58"/>
      <c r="C78" s="17"/>
      <c r="D78" s="17"/>
      <c r="E78" s="59" t="s">
        <v>16</v>
      </c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1"/>
      <c r="Z78" s="131"/>
    </row>
    <row r="79" spans="1:26" ht="24.9" customHeight="1" x14ac:dyDescent="0.4">
      <c r="A79" s="57"/>
      <c r="B79" s="58"/>
      <c r="C79" s="17"/>
      <c r="D79" s="17"/>
      <c r="E79" s="60" t="s">
        <v>75</v>
      </c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1"/>
      <c r="Z79" s="131"/>
    </row>
    <row r="80" spans="1:26" ht="24.9" customHeight="1" x14ac:dyDescent="0.4">
      <c r="A80" s="57"/>
      <c r="B80" s="58"/>
      <c r="C80" s="17"/>
      <c r="D80" s="17"/>
      <c r="E80" s="60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1"/>
      <c r="Z80" s="131"/>
    </row>
    <row r="81" spans="1:26" ht="15" customHeight="1" thickBot="1" x14ac:dyDescent="0.45">
      <c r="A81" s="57"/>
      <c r="B81" s="61"/>
      <c r="C81" s="17"/>
      <c r="D81" s="17"/>
      <c r="E81" s="60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88"/>
      <c r="X81" s="188"/>
      <c r="Y81" s="172"/>
      <c r="Z81" s="32"/>
    </row>
    <row r="82" spans="1:26" ht="30" customHeight="1" x14ac:dyDescent="0.5">
      <c r="A82" s="57"/>
      <c r="B82" s="209" t="s">
        <v>17</v>
      </c>
      <c r="C82" s="210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164"/>
      <c r="Q82" s="162"/>
      <c r="R82" s="162"/>
      <c r="S82" s="162"/>
      <c r="T82" s="162"/>
      <c r="U82" s="162"/>
      <c r="V82" s="162"/>
      <c r="W82" s="162"/>
      <c r="X82" s="162"/>
      <c r="Y82" s="163"/>
      <c r="Z82" s="32"/>
    </row>
    <row r="83" spans="1:26" ht="39.9" customHeight="1" x14ac:dyDescent="0.6">
      <c r="A83" s="57"/>
      <c r="B83" s="68" t="s">
        <v>18</v>
      </c>
      <c r="C83" s="132"/>
      <c r="D83" s="75"/>
      <c r="E83" s="59" t="s">
        <v>51</v>
      </c>
      <c r="F83" s="11"/>
      <c r="G83" s="11"/>
      <c r="H83" s="74"/>
      <c r="I83" s="75"/>
      <c r="J83" s="75"/>
      <c r="K83" s="75"/>
      <c r="L83" s="75"/>
      <c r="M83" s="75"/>
      <c r="N83" s="75"/>
      <c r="O83" s="75"/>
      <c r="P83" s="165"/>
      <c r="Q83" s="77"/>
      <c r="R83" s="77"/>
      <c r="S83" s="77"/>
      <c r="T83" s="77"/>
      <c r="U83" s="77"/>
      <c r="V83" s="77"/>
      <c r="W83" s="77"/>
      <c r="X83" s="77"/>
      <c r="Y83" s="78"/>
      <c r="Z83" s="32"/>
    </row>
    <row r="84" spans="1:26" ht="30" customHeight="1" x14ac:dyDescent="0.5">
      <c r="A84" s="57"/>
      <c r="B84" s="79" t="s">
        <v>19</v>
      </c>
      <c r="C84" s="133" t="s">
        <v>55</v>
      </c>
      <c r="D84" s="75"/>
      <c r="E84" s="75" t="s">
        <v>52</v>
      </c>
      <c r="F84" s="75"/>
      <c r="G84" s="74"/>
      <c r="H84" s="75"/>
      <c r="I84" s="75"/>
      <c r="J84" s="75"/>
      <c r="K84" s="75"/>
      <c r="L84" s="75"/>
      <c r="M84" s="75"/>
      <c r="N84" s="75"/>
      <c r="O84" s="75"/>
      <c r="P84" s="165"/>
      <c r="Q84" s="77"/>
      <c r="R84" s="77"/>
      <c r="S84" s="77"/>
      <c r="T84" s="77"/>
      <c r="U84" s="77"/>
      <c r="V84" s="77"/>
      <c r="W84" s="77"/>
      <c r="X84" s="77"/>
      <c r="Y84" s="78"/>
      <c r="Z84" s="32"/>
    </row>
    <row r="85" spans="1:26" ht="30" customHeight="1" x14ac:dyDescent="0.5">
      <c r="A85" s="57"/>
      <c r="B85" s="79" t="s">
        <v>21</v>
      </c>
      <c r="C85" s="134" t="s">
        <v>55</v>
      </c>
      <c r="D85" s="75"/>
      <c r="E85" s="75"/>
      <c r="F85" s="75"/>
      <c r="G85" s="75"/>
      <c r="H85" s="75"/>
      <c r="I85" s="75"/>
      <c r="J85" s="75"/>
      <c r="K85" s="75"/>
      <c r="L85" s="75"/>
      <c r="M85" s="75"/>
      <c r="N85" s="75"/>
      <c r="O85" s="75"/>
      <c r="P85" s="165"/>
      <c r="Q85" s="77"/>
      <c r="R85" s="77"/>
      <c r="S85" s="77"/>
      <c r="T85" s="77"/>
      <c r="U85" s="77"/>
      <c r="V85" s="77"/>
      <c r="W85" s="77"/>
      <c r="X85" s="77"/>
      <c r="Y85" s="78"/>
      <c r="Z85" s="32"/>
    </row>
    <row r="86" spans="1:26" ht="30" customHeight="1" thickBot="1" x14ac:dyDescent="0.55000000000000004">
      <c r="A86" s="57"/>
      <c r="B86" s="81" t="s">
        <v>22</v>
      </c>
      <c r="C86" s="135" t="s">
        <v>55</v>
      </c>
      <c r="D86" s="17"/>
      <c r="E86" s="166"/>
      <c r="F86" s="82"/>
      <c r="G86" s="82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2"/>
      <c r="V86" s="82"/>
      <c r="W86" s="82"/>
      <c r="X86" s="82"/>
      <c r="Y86" s="83"/>
      <c r="Z86" s="32"/>
    </row>
    <row r="87" spans="1:26" ht="30" customHeight="1" x14ac:dyDescent="0.4">
      <c r="A87" s="57"/>
      <c r="B87" s="84" t="s">
        <v>23</v>
      </c>
      <c r="C87" s="136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8"/>
      <c r="P87" s="89" t="s">
        <v>24</v>
      </c>
      <c r="Q87" s="90"/>
      <c r="R87" s="90"/>
      <c r="S87" s="89" t="s">
        <v>25</v>
      </c>
      <c r="T87" s="90"/>
      <c r="V87" s="89" t="s">
        <v>26</v>
      </c>
      <c r="W87" s="90"/>
      <c r="X87" s="88"/>
      <c r="Y87" s="91"/>
      <c r="Z87" s="32"/>
    </row>
    <row r="88" spans="1:26" ht="30" customHeight="1" thickBot="1" x14ac:dyDescent="0.65">
      <c r="A88" s="57"/>
      <c r="B88" s="1"/>
      <c r="C88" s="137" t="s">
        <v>27</v>
      </c>
      <c r="D88" s="94"/>
      <c r="E88" s="80" t="s">
        <v>54</v>
      </c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95" t="s">
        <v>29</v>
      </c>
      <c r="Q88" s="96"/>
      <c r="R88" s="97"/>
      <c r="S88" s="98" t="s">
        <v>29</v>
      </c>
      <c r="T88" s="97"/>
      <c r="U88" s="189"/>
      <c r="V88" s="98" t="s">
        <v>29</v>
      </c>
      <c r="W88" s="97"/>
      <c r="X88" s="97"/>
      <c r="Y88" s="100"/>
      <c r="Z88" s="32"/>
    </row>
    <row r="89" spans="1:26" ht="30" customHeight="1" x14ac:dyDescent="0.5">
      <c r="A89" s="57"/>
      <c r="B89" s="174"/>
      <c r="C89" s="137" t="s">
        <v>30</v>
      </c>
      <c r="D89" s="75"/>
      <c r="E89" s="75" t="s">
        <v>47</v>
      </c>
      <c r="F89" s="11"/>
      <c r="G89" s="75"/>
      <c r="H89" s="75"/>
      <c r="I89" s="75"/>
      <c r="J89" s="75"/>
      <c r="K89" s="75"/>
      <c r="L89" s="75"/>
      <c r="M89" s="75"/>
      <c r="N89" s="75"/>
      <c r="O89" s="75"/>
      <c r="P89" s="101" t="s">
        <v>31</v>
      </c>
      <c r="Q89" s="102"/>
      <c r="R89" s="102"/>
      <c r="S89" s="102"/>
      <c r="T89" s="102"/>
      <c r="U89" s="102"/>
      <c r="V89" s="89" t="s">
        <v>32</v>
      </c>
      <c r="W89" s="102"/>
      <c r="X89" s="88"/>
      <c r="Y89" s="91"/>
      <c r="Z89" s="32"/>
    </row>
    <row r="90" spans="1:26" ht="30" customHeight="1" thickBot="1" x14ac:dyDescent="0.55000000000000004">
      <c r="A90" s="57"/>
      <c r="B90" s="2"/>
      <c r="C90" s="138" t="s">
        <v>33</v>
      </c>
      <c r="D90" s="82"/>
      <c r="E90" s="82" t="s">
        <v>53</v>
      </c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167" t="s">
        <v>29</v>
      </c>
      <c r="Q90" s="82"/>
      <c r="R90" s="82"/>
      <c r="S90" s="82"/>
      <c r="T90" s="82"/>
      <c r="U90" s="83"/>
      <c r="V90" s="99" t="s">
        <v>42</v>
      </c>
      <c r="W90" s="82"/>
      <c r="X90" s="105"/>
      <c r="Y90" s="106"/>
      <c r="Z90" s="32"/>
    </row>
    <row r="91" spans="1:26" ht="12" customHeight="1" thickBot="1" x14ac:dyDescent="0.35">
      <c r="A91" s="107"/>
      <c r="B91" s="53"/>
      <c r="C91" s="54"/>
      <c r="D91" s="54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169"/>
      <c r="Y91" s="169"/>
      <c r="Z91" s="139"/>
    </row>
  </sheetData>
  <mergeCells count="1">
    <mergeCell ref="B82:C82"/>
  </mergeCells>
  <printOptions horizontalCentered="1" verticalCentered="1"/>
  <pageMargins left="0.78740157480314965" right="0" top="0" bottom="0" header="0" footer="0"/>
  <pageSetup paperSize="9" scale="38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5361" r:id="rId4">
          <objectPr defaultSize="0" autoPict="0" r:id="rId5">
            <anchor moveWithCells="1">
              <from>
                <xdr:col>1</xdr:col>
                <xdr:colOff>198120</xdr:colOff>
                <xdr:row>76</xdr:row>
                <xdr:rowOff>106680</xdr:rowOff>
              </from>
              <to>
                <xdr:col>2</xdr:col>
                <xdr:colOff>388620</xdr:colOff>
                <xdr:row>80</xdr:row>
                <xdr:rowOff>0</xdr:rowOff>
              </to>
            </anchor>
          </objectPr>
        </oleObject>
      </mc:Choice>
      <mc:Fallback>
        <oleObject progId="Word.Document.8" shapeId="1536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2E65-A044-47E1-A4AB-9A29607CD065}">
  <sheetPr>
    <pageSetUpPr fitToPage="1"/>
  </sheetPr>
  <dimension ref="A1:DC151"/>
  <sheetViews>
    <sheetView zoomScale="50" workbookViewId="0">
      <selection activeCell="E137" sqref="E137"/>
    </sheetView>
  </sheetViews>
  <sheetFormatPr defaultRowHeight="13.2" x14ac:dyDescent="0.25"/>
  <cols>
    <col min="1" max="1" width="1.33203125" customWidth="1"/>
    <col min="4" max="43" width="1.88671875" customWidth="1"/>
    <col min="44" max="66" width="2" customWidth="1"/>
    <col min="67" max="104" width="1.88671875" customWidth="1"/>
    <col min="105" max="106" width="8.88671875" customWidth="1"/>
    <col min="107" max="107" width="1.44140625" customWidth="1"/>
    <col min="257" max="257" width="1.33203125" customWidth="1"/>
    <col min="260" max="299" width="1.88671875" customWidth="1"/>
    <col min="300" max="322" width="2" customWidth="1"/>
    <col min="323" max="360" width="1.88671875" customWidth="1"/>
    <col min="361" max="362" width="8.88671875" customWidth="1"/>
    <col min="363" max="363" width="1.44140625" customWidth="1"/>
    <col min="513" max="513" width="1.33203125" customWidth="1"/>
    <col min="516" max="555" width="1.88671875" customWidth="1"/>
    <col min="556" max="578" width="2" customWidth="1"/>
    <col min="579" max="616" width="1.88671875" customWidth="1"/>
    <col min="617" max="618" width="8.88671875" customWidth="1"/>
    <col min="619" max="619" width="1.44140625" customWidth="1"/>
    <col min="769" max="769" width="1.33203125" customWidth="1"/>
    <col min="772" max="811" width="1.88671875" customWidth="1"/>
    <col min="812" max="834" width="2" customWidth="1"/>
    <col min="835" max="872" width="1.88671875" customWidth="1"/>
    <col min="873" max="874" width="8.88671875" customWidth="1"/>
    <col min="875" max="875" width="1.44140625" customWidth="1"/>
    <col min="1025" max="1025" width="1.33203125" customWidth="1"/>
    <col min="1028" max="1067" width="1.88671875" customWidth="1"/>
    <col min="1068" max="1090" width="2" customWidth="1"/>
    <col min="1091" max="1128" width="1.88671875" customWidth="1"/>
    <col min="1129" max="1130" width="8.88671875" customWidth="1"/>
    <col min="1131" max="1131" width="1.44140625" customWidth="1"/>
    <col min="1281" max="1281" width="1.33203125" customWidth="1"/>
    <col min="1284" max="1323" width="1.88671875" customWidth="1"/>
    <col min="1324" max="1346" width="2" customWidth="1"/>
    <col min="1347" max="1384" width="1.88671875" customWidth="1"/>
    <col min="1385" max="1386" width="8.88671875" customWidth="1"/>
    <col min="1387" max="1387" width="1.44140625" customWidth="1"/>
    <col min="1537" max="1537" width="1.33203125" customWidth="1"/>
    <col min="1540" max="1579" width="1.88671875" customWidth="1"/>
    <col min="1580" max="1602" width="2" customWidth="1"/>
    <col min="1603" max="1640" width="1.88671875" customWidth="1"/>
    <col min="1641" max="1642" width="8.88671875" customWidth="1"/>
    <col min="1643" max="1643" width="1.44140625" customWidth="1"/>
    <col min="1793" max="1793" width="1.33203125" customWidth="1"/>
    <col min="1796" max="1835" width="1.88671875" customWidth="1"/>
    <col min="1836" max="1858" width="2" customWidth="1"/>
    <col min="1859" max="1896" width="1.88671875" customWidth="1"/>
    <col min="1897" max="1898" width="8.88671875" customWidth="1"/>
    <col min="1899" max="1899" width="1.44140625" customWidth="1"/>
    <col min="2049" max="2049" width="1.33203125" customWidth="1"/>
    <col min="2052" max="2091" width="1.88671875" customWidth="1"/>
    <col min="2092" max="2114" width="2" customWidth="1"/>
    <col min="2115" max="2152" width="1.88671875" customWidth="1"/>
    <col min="2153" max="2154" width="8.88671875" customWidth="1"/>
    <col min="2155" max="2155" width="1.44140625" customWidth="1"/>
    <col min="2305" max="2305" width="1.33203125" customWidth="1"/>
    <col min="2308" max="2347" width="1.88671875" customWidth="1"/>
    <col min="2348" max="2370" width="2" customWidth="1"/>
    <col min="2371" max="2408" width="1.88671875" customWidth="1"/>
    <col min="2409" max="2410" width="8.88671875" customWidth="1"/>
    <col min="2411" max="2411" width="1.44140625" customWidth="1"/>
    <col min="2561" max="2561" width="1.33203125" customWidth="1"/>
    <col min="2564" max="2603" width="1.88671875" customWidth="1"/>
    <col min="2604" max="2626" width="2" customWidth="1"/>
    <col min="2627" max="2664" width="1.88671875" customWidth="1"/>
    <col min="2665" max="2666" width="8.88671875" customWidth="1"/>
    <col min="2667" max="2667" width="1.44140625" customWidth="1"/>
    <col min="2817" max="2817" width="1.33203125" customWidth="1"/>
    <col min="2820" max="2859" width="1.88671875" customWidth="1"/>
    <col min="2860" max="2882" width="2" customWidth="1"/>
    <col min="2883" max="2920" width="1.88671875" customWidth="1"/>
    <col min="2921" max="2922" width="8.88671875" customWidth="1"/>
    <col min="2923" max="2923" width="1.44140625" customWidth="1"/>
    <col min="3073" max="3073" width="1.33203125" customWidth="1"/>
    <col min="3076" max="3115" width="1.88671875" customWidth="1"/>
    <col min="3116" max="3138" width="2" customWidth="1"/>
    <col min="3139" max="3176" width="1.88671875" customWidth="1"/>
    <col min="3177" max="3178" width="8.88671875" customWidth="1"/>
    <col min="3179" max="3179" width="1.44140625" customWidth="1"/>
    <col min="3329" max="3329" width="1.33203125" customWidth="1"/>
    <col min="3332" max="3371" width="1.88671875" customWidth="1"/>
    <col min="3372" max="3394" width="2" customWidth="1"/>
    <col min="3395" max="3432" width="1.88671875" customWidth="1"/>
    <col min="3433" max="3434" width="8.88671875" customWidth="1"/>
    <col min="3435" max="3435" width="1.44140625" customWidth="1"/>
    <col min="3585" max="3585" width="1.33203125" customWidth="1"/>
    <col min="3588" max="3627" width="1.88671875" customWidth="1"/>
    <col min="3628" max="3650" width="2" customWidth="1"/>
    <col min="3651" max="3688" width="1.88671875" customWidth="1"/>
    <col min="3689" max="3690" width="8.88671875" customWidth="1"/>
    <col min="3691" max="3691" width="1.44140625" customWidth="1"/>
    <col min="3841" max="3841" width="1.33203125" customWidth="1"/>
    <col min="3844" max="3883" width="1.88671875" customWidth="1"/>
    <col min="3884" max="3906" width="2" customWidth="1"/>
    <col min="3907" max="3944" width="1.88671875" customWidth="1"/>
    <col min="3945" max="3946" width="8.88671875" customWidth="1"/>
    <col min="3947" max="3947" width="1.44140625" customWidth="1"/>
    <col min="4097" max="4097" width="1.33203125" customWidth="1"/>
    <col min="4100" max="4139" width="1.88671875" customWidth="1"/>
    <col min="4140" max="4162" width="2" customWidth="1"/>
    <col min="4163" max="4200" width="1.88671875" customWidth="1"/>
    <col min="4201" max="4202" width="8.88671875" customWidth="1"/>
    <col min="4203" max="4203" width="1.44140625" customWidth="1"/>
    <col min="4353" max="4353" width="1.33203125" customWidth="1"/>
    <col min="4356" max="4395" width="1.88671875" customWidth="1"/>
    <col min="4396" max="4418" width="2" customWidth="1"/>
    <col min="4419" max="4456" width="1.88671875" customWidth="1"/>
    <col min="4457" max="4458" width="8.88671875" customWidth="1"/>
    <col min="4459" max="4459" width="1.44140625" customWidth="1"/>
    <col min="4609" max="4609" width="1.33203125" customWidth="1"/>
    <col min="4612" max="4651" width="1.88671875" customWidth="1"/>
    <col min="4652" max="4674" width="2" customWidth="1"/>
    <col min="4675" max="4712" width="1.88671875" customWidth="1"/>
    <col min="4713" max="4714" width="8.88671875" customWidth="1"/>
    <col min="4715" max="4715" width="1.44140625" customWidth="1"/>
    <col min="4865" max="4865" width="1.33203125" customWidth="1"/>
    <col min="4868" max="4907" width="1.88671875" customWidth="1"/>
    <col min="4908" max="4930" width="2" customWidth="1"/>
    <col min="4931" max="4968" width="1.88671875" customWidth="1"/>
    <col min="4969" max="4970" width="8.88671875" customWidth="1"/>
    <col min="4971" max="4971" width="1.44140625" customWidth="1"/>
    <col min="5121" max="5121" width="1.33203125" customWidth="1"/>
    <col min="5124" max="5163" width="1.88671875" customWidth="1"/>
    <col min="5164" max="5186" width="2" customWidth="1"/>
    <col min="5187" max="5224" width="1.88671875" customWidth="1"/>
    <col min="5225" max="5226" width="8.88671875" customWidth="1"/>
    <col min="5227" max="5227" width="1.44140625" customWidth="1"/>
    <col min="5377" max="5377" width="1.33203125" customWidth="1"/>
    <col min="5380" max="5419" width="1.88671875" customWidth="1"/>
    <col min="5420" max="5442" width="2" customWidth="1"/>
    <col min="5443" max="5480" width="1.88671875" customWidth="1"/>
    <col min="5481" max="5482" width="8.88671875" customWidth="1"/>
    <col min="5483" max="5483" width="1.44140625" customWidth="1"/>
    <col min="5633" max="5633" width="1.33203125" customWidth="1"/>
    <col min="5636" max="5675" width="1.88671875" customWidth="1"/>
    <col min="5676" max="5698" width="2" customWidth="1"/>
    <col min="5699" max="5736" width="1.88671875" customWidth="1"/>
    <col min="5737" max="5738" width="8.88671875" customWidth="1"/>
    <col min="5739" max="5739" width="1.44140625" customWidth="1"/>
    <col min="5889" max="5889" width="1.33203125" customWidth="1"/>
    <col min="5892" max="5931" width="1.88671875" customWidth="1"/>
    <col min="5932" max="5954" width="2" customWidth="1"/>
    <col min="5955" max="5992" width="1.88671875" customWidth="1"/>
    <col min="5993" max="5994" width="8.88671875" customWidth="1"/>
    <col min="5995" max="5995" width="1.44140625" customWidth="1"/>
    <col min="6145" max="6145" width="1.33203125" customWidth="1"/>
    <col min="6148" max="6187" width="1.88671875" customWidth="1"/>
    <col min="6188" max="6210" width="2" customWidth="1"/>
    <col min="6211" max="6248" width="1.88671875" customWidth="1"/>
    <col min="6249" max="6250" width="8.88671875" customWidth="1"/>
    <col min="6251" max="6251" width="1.44140625" customWidth="1"/>
    <col min="6401" max="6401" width="1.33203125" customWidth="1"/>
    <col min="6404" max="6443" width="1.88671875" customWidth="1"/>
    <col min="6444" max="6466" width="2" customWidth="1"/>
    <col min="6467" max="6504" width="1.88671875" customWidth="1"/>
    <col min="6505" max="6506" width="8.88671875" customWidth="1"/>
    <col min="6507" max="6507" width="1.44140625" customWidth="1"/>
    <col min="6657" max="6657" width="1.33203125" customWidth="1"/>
    <col min="6660" max="6699" width="1.88671875" customWidth="1"/>
    <col min="6700" max="6722" width="2" customWidth="1"/>
    <col min="6723" max="6760" width="1.88671875" customWidth="1"/>
    <col min="6761" max="6762" width="8.88671875" customWidth="1"/>
    <col min="6763" max="6763" width="1.44140625" customWidth="1"/>
    <col min="6913" max="6913" width="1.33203125" customWidth="1"/>
    <col min="6916" max="6955" width="1.88671875" customWidth="1"/>
    <col min="6956" max="6978" width="2" customWidth="1"/>
    <col min="6979" max="7016" width="1.88671875" customWidth="1"/>
    <col min="7017" max="7018" width="8.88671875" customWidth="1"/>
    <col min="7019" max="7019" width="1.44140625" customWidth="1"/>
    <col min="7169" max="7169" width="1.33203125" customWidth="1"/>
    <col min="7172" max="7211" width="1.88671875" customWidth="1"/>
    <col min="7212" max="7234" width="2" customWidth="1"/>
    <col min="7235" max="7272" width="1.88671875" customWidth="1"/>
    <col min="7273" max="7274" width="8.88671875" customWidth="1"/>
    <col min="7275" max="7275" width="1.44140625" customWidth="1"/>
    <col min="7425" max="7425" width="1.33203125" customWidth="1"/>
    <col min="7428" max="7467" width="1.88671875" customWidth="1"/>
    <col min="7468" max="7490" width="2" customWidth="1"/>
    <col min="7491" max="7528" width="1.88671875" customWidth="1"/>
    <col min="7529" max="7530" width="8.88671875" customWidth="1"/>
    <col min="7531" max="7531" width="1.44140625" customWidth="1"/>
    <col min="7681" max="7681" width="1.33203125" customWidth="1"/>
    <col min="7684" max="7723" width="1.88671875" customWidth="1"/>
    <col min="7724" max="7746" width="2" customWidth="1"/>
    <col min="7747" max="7784" width="1.88671875" customWidth="1"/>
    <col min="7785" max="7786" width="8.88671875" customWidth="1"/>
    <col min="7787" max="7787" width="1.44140625" customWidth="1"/>
    <col min="7937" max="7937" width="1.33203125" customWidth="1"/>
    <col min="7940" max="7979" width="1.88671875" customWidth="1"/>
    <col min="7980" max="8002" width="2" customWidth="1"/>
    <col min="8003" max="8040" width="1.88671875" customWidth="1"/>
    <col min="8041" max="8042" width="8.88671875" customWidth="1"/>
    <col min="8043" max="8043" width="1.44140625" customWidth="1"/>
    <col min="8193" max="8193" width="1.33203125" customWidth="1"/>
    <col min="8196" max="8235" width="1.88671875" customWidth="1"/>
    <col min="8236" max="8258" width="2" customWidth="1"/>
    <col min="8259" max="8296" width="1.88671875" customWidth="1"/>
    <col min="8297" max="8298" width="8.88671875" customWidth="1"/>
    <col min="8299" max="8299" width="1.44140625" customWidth="1"/>
    <col min="8449" max="8449" width="1.33203125" customWidth="1"/>
    <col min="8452" max="8491" width="1.88671875" customWidth="1"/>
    <col min="8492" max="8514" width="2" customWidth="1"/>
    <col min="8515" max="8552" width="1.88671875" customWidth="1"/>
    <col min="8553" max="8554" width="8.88671875" customWidth="1"/>
    <col min="8555" max="8555" width="1.44140625" customWidth="1"/>
    <col min="8705" max="8705" width="1.33203125" customWidth="1"/>
    <col min="8708" max="8747" width="1.88671875" customWidth="1"/>
    <col min="8748" max="8770" width="2" customWidth="1"/>
    <col min="8771" max="8808" width="1.88671875" customWidth="1"/>
    <col min="8809" max="8810" width="8.88671875" customWidth="1"/>
    <col min="8811" max="8811" width="1.44140625" customWidth="1"/>
    <col min="8961" max="8961" width="1.33203125" customWidth="1"/>
    <col min="8964" max="9003" width="1.88671875" customWidth="1"/>
    <col min="9004" max="9026" width="2" customWidth="1"/>
    <col min="9027" max="9064" width="1.88671875" customWidth="1"/>
    <col min="9065" max="9066" width="8.88671875" customWidth="1"/>
    <col min="9067" max="9067" width="1.44140625" customWidth="1"/>
    <col min="9217" max="9217" width="1.33203125" customWidth="1"/>
    <col min="9220" max="9259" width="1.88671875" customWidth="1"/>
    <col min="9260" max="9282" width="2" customWidth="1"/>
    <col min="9283" max="9320" width="1.88671875" customWidth="1"/>
    <col min="9321" max="9322" width="8.88671875" customWidth="1"/>
    <col min="9323" max="9323" width="1.44140625" customWidth="1"/>
    <col min="9473" max="9473" width="1.33203125" customWidth="1"/>
    <col min="9476" max="9515" width="1.88671875" customWidth="1"/>
    <col min="9516" max="9538" width="2" customWidth="1"/>
    <col min="9539" max="9576" width="1.88671875" customWidth="1"/>
    <col min="9577" max="9578" width="8.88671875" customWidth="1"/>
    <col min="9579" max="9579" width="1.44140625" customWidth="1"/>
    <col min="9729" max="9729" width="1.33203125" customWidth="1"/>
    <col min="9732" max="9771" width="1.88671875" customWidth="1"/>
    <col min="9772" max="9794" width="2" customWidth="1"/>
    <col min="9795" max="9832" width="1.88671875" customWidth="1"/>
    <col min="9833" max="9834" width="8.88671875" customWidth="1"/>
    <col min="9835" max="9835" width="1.44140625" customWidth="1"/>
    <col min="9985" max="9985" width="1.33203125" customWidth="1"/>
    <col min="9988" max="10027" width="1.88671875" customWidth="1"/>
    <col min="10028" max="10050" width="2" customWidth="1"/>
    <col min="10051" max="10088" width="1.88671875" customWidth="1"/>
    <col min="10089" max="10090" width="8.88671875" customWidth="1"/>
    <col min="10091" max="10091" width="1.44140625" customWidth="1"/>
    <col min="10241" max="10241" width="1.33203125" customWidth="1"/>
    <col min="10244" max="10283" width="1.88671875" customWidth="1"/>
    <col min="10284" max="10306" width="2" customWidth="1"/>
    <col min="10307" max="10344" width="1.88671875" customWidth="1"/>
    <col min="10345" max="10346" width="8.88671875" customWidth="1"/>
    <col min="10347" max="10347" width="1.44140625" customWidth="1"/>
    <col min="10497" max="10497" width="1.33203125" customWidth="1"/>
    <col min="10500" max="10539" width="1.88671875" customWidth="1"/>
    <col min="10540" max="10562" width="2" customWidth="1"/>
    <col min="10563" max="10600" width="1.88671875" customWidth="1"/>
    <col min="10601" max="10602" width="8.88671875" customWidth="1"/>
    <col min="10603" max="10603" width="1.44140625" customWidth="1"/>
    <col min="10753" max="10753" width="1.33203125" customWidth="1"/>
    <col min="10756" max="10795" width="1.88671875" customWidth="1"/>
    <col min="10796" max="10818" width="2" customWidth="1"/>
    <col min="10819" max="10856" width="1.88671875" customWidth="1"/>
    <col min="10857" max="10858" width="8.88671875" customWidth="1"/>
    <col min="10859" max="10859" width="1.44140625" customWidth="1"/>
    <col min="11009" max="11009" width="1.33203125" customWidth="1"/>
    <col min="11012" max="11051" width="1.88671875" customWidth="1"/>
    <col min="11052" max="11074" width="2" customWidth="1"/>
    <col min="11075" max="11112" width="1.88671875" customWidth="1"/>
    <col min="11113" max="11114" width="8.88671875" customWidth="1"/>
    <col min="11115" max="11115" width="1.44140625" customWidth="1"/>
    <col min="11265" max="11265" width="1.33203125" customWidth="1"/>
    <col min="11268" max="11307" width="1.88671875" customWidth="1"/>
    <col min="11308" max="11330" width="2" customWidth="1"/>
    <col min="11331" max="11368" width="1.88671875" customWidth="1"/>
    <col min="11369" max="11370" width="8.88671875" customWidth="1"/>
    <col min="11371" max="11371" width="1.44140625" customWidth="1"/>
    <col min="11521" max="11521" width="1.33203125" customWidth="1"/>
    <col min="11524" max="11563" width="1.88671875" customWidth="1"/>
    <col min="11564" max="11586" width="2" customWidth="1"/>
    <col min="11587" max="11624" width="1.88671875" customWidth="1"/>
    <col min="11625" max="11626" width="8.88671875" customWidth="1"/>
    <col min="11627" max="11627" width="1.44140625" customWidth="1"/>
    <col min="11777" max="11777" width="1.33203125" customWidth="1"/>
    <col min="11780" max="11819" width="1.88671875" customWidth="1"/>
    <col min="11820" max="11842" width="2" customWidth="1"/>
    <col min="11843" max="11880" width="1.88671875" customWidth="1"/>
    <col min="11881" max="11882" width="8.88671875" customWidth="1"/>
    <col min="11883" max="11883" width="1.44140625" customWidth="1"/>
    <col min="12033" max="12033" width="1.33203125" customWidth="1"/>
    <col min="12036" max="12075" width="1.88671875" customWidth="1"/>
    <col min="12076" max="12098" width="2" customWidth="1"/>
    <col min="12099" max="12136" width="1.88671875" customWidth="1"/>
    <col min="12137" max="12138" width="8.88671875" customWidth="1"/>
    <col min="12139" max="12139" width="1.44140625" customWidth="1"/>
    <col min="12289" max="12289" width="1.33203125" customWidth="1"/>
    <col min="12292" max="12331" width="1.88671875" customWidth="1"/>
    <col min="12332" max="12354" width="2" customWidth="1"/>
    <col min="12355" max="12392" width="1.88671875" customWidth="1"/>
    <col min="12393" max="12394" width="8.88671875" customWidth="1"/>
    <col min="12395" max="12395" width="1.44140625" customWidth="1"/>
    <col min="12545" max="12545" width="1.33203125" customWidth="1"/>
    <col min="12548" max="12587" width="1.88671875" customWidth="1"/>
    <col min="12588" max="12610" width="2" customWidth="1"/>
    <col min="12611" max="12648" width="1.88671875" customWidth="1"/>
    <col min="12649" max="12650" width="8.88671875" customWidth="1"/>
    <col min="12651" max="12651" width="1.44140625" customWidth="1"/>
    <col min="12801" max="12801" width="1.33203125" customWidth="1"/>
    <col min="12804" max="12843" width="1.88671875" customWidth="1"/>
    <col min="12844" max="12866" width="2" customWidth="1"/>
    <col min="12867" max="12904" width="1.88671875" customWidth="1"/>
    <col min="12905" max="12906" width="8.88671875" customWidth="1"/>
    <col min="12907" max="12907" width="1.44140625" customWidth="1"/>
    <col min="13057" max="13057" width="1.33203125" customWidth="1"/>
    <col min="13060" max="13099" width="1.88671875" customWidth="1"/>
    <col min="13100" max="13122" width="2" customWidth="1"/>
    <col min="13123" max="13160" width="1.88671875" customWidth="1"/>
    <col min="13161" max="13162" width="8.88671875" customWidth="1"/>
    <col min="13163" max="13163" width="1.44140625" customWidth="1"/>
    <col min="13313" max="13313" width="1.33203125" customWidth="1"/>
    <col min="13316" max="13355" width="1.88671875" customWidth="1"/>
    <col min="13356" max="13378" width="2" customWidth="1"/>
    <col min="13379" max="13416" width="1.88671875" customWidth="1"/>
    <col min="13417" max="13418" width="8.88671875" customWidth="1"/>
    <col min="13419" max="13419" width="1.44140625" customWidth="1"/>
    <col min="13569" max="13569" width="1.33203125" customWidth="1"/>
    <col min="13572" max="13611" width="1.88671875" customWidth="1"/>
    <col min="13612" max="13634" width="2" customWidth="1"/>
    <col min="13635" max="13672" width="1.88671875" customWidth="1"/>
    <col min="13673" max="13674" width="8.88671875" customWidth="1"/>
    <col min="13675" max="13675" width="1.44140625" customWidth="1"/>
    <col min="13825" max="13825" width="1.33203125" customWidth="1"/>
    <col min="13828" max="13867" width="1.88671875" customWidth="1"/>
    <col min="13868" max="13890" width="2" customWidth="1"/>
    <col min="13891" max="13928" width="1.88671875" customWidth="1"/>
    <col min="13929" max="13930" width="8.88671875" customWidth="1"/>
    <col min="13931" max="13931" width="1.44140625" customWidth="1"/>
    <col min="14081" max="14081" width="1.33203125" customWidth="1"/>
    <col min="14084" max="14123" width="1.88671875" customWidth="1"/>
    <col min="14124" max="14146" width="2" customWidth="1"/>
    <col min="14147" max="14184" width="1.88671875" customWidth="1"/>
    <col min="14185" max="14186" width="8.88671875" customWidth="1"/>
    <col min="14187" max="14187" width="1.44140625" customWidth="1"/>
    <col min="14337" max="14337" width="1.33203125" customWidth="1"/>
    <col min="14340" max="14379" width="1.88671875" customWidth="1"/>
    <col min="14380" max="14402" width="2" customWidth="1"/>
    <col min="14403" max="14440" width="1.88671875" customWidth="1"/>
    <col min="14441" max="14442" width="8.88671875" customWidth="1"/>
    <col min="14443" max="14443" width="1.44140625" customWidth="1"/>
    <col min="14593" max="14593" width="1.33203125" customWidth="1"/>
    <col min="14596" max="14635" width="1.88671875" customWidth="1"/>
    <col min="14636" max="14658" width="2" customWidth="1"/>
    <col min="14659" max="14696" width="1.88671875" customWidth="1"/>
    <col min="14697" max="14698" width="8.88671875" customWidth="1"/>
    <col min="14699" max="14699" width="1.44140625" customWidth="1"/>
    <col min="14849" max="14849" width="1.33203125" customWidth="1"/>
    <col min="14852" max="14891" width="1.88671875" customWidth="1"/>
    <col min="14892" max="14914" width="2" customWidth="1"/>
    <col min="14915" max="14952" width="1.88671875" customWidth="1"/>
    <col min="14953" max="14954" width="8.88671875" customWidth="1"/>
    <col min="14955" max="14955" width="1.44140625" customWidth="1"/>
    <col min="15105" max="15105" width="1.33203125" customWidth="1"/>
    <col min="15108" max="15147" width="1.88671875" customWidth="1"/>
    <col min="15148" max="15170" width="2" customWidth="1"/>
    <col min="15171" max="15208" width="1.88671875" customWidth="1"/>
    <col min="15209" max="15210" width="8.88671875" customWidth="1"/>
    <col min="15211" max="15211" width="1.44140625" customWidth="1"/>
    <col min="15361" max="15361" width="1.33203125" customWidth="1"/>
    <col min="15364" max="15403" width="1.88671875" customWidth="1"/>
    <col min="15404" max="15426" width="2" customWidth="1"/>
    <col min="15427" max="15464" width="1.88671875" customWidth="1"/>
    <col min="15465" max="15466" width="8.88671875" customWidth="1"/>
    <col min="15467" max="15467" width="1.44140625" customWidth="1"/>
    <col min="15617" max="15617" width="1.33203125" customWidth="1"/>
    <col min="15620" max="15659" width="1.88671875" customWidth="1"/>
    <col min="15660" max="15682" width="2" customWidth="1"/>
    <col min="15683" max="15720" width="1.88671875" customWidth="1"/>
    <col min="15721" max="15722" width="8.88671875" customWidth="1"/>
    <col min="15723" max="15723" width="1.44140625" customWidth="1"/>
    <col min="15873" max="15873" width="1.33203125" customWidth="1"/>
    <col min="15876" max="15915" width="1.88671875" customWidth="1"/>
    <col min="15916" max="15938" width="2" customWidth="1"/>
    <col min="15939" max="15976" width="1.88671875" customWidth="1"/>
    <col min="15977" max="15978" width="8.88671875" customWidth="1"/>
    <col min="15979" max="15979" width="1.44140625" customWidth="1"/>
    <col min="16129" max="16129" width="1.33203125" customWidth="1"/>
    <col min="16132" max="16171" width="1.88671875" customWidth="1"/>
    <col min="16172" max="16194" width="2" customWidth="1"/>
    <col min="16195" max="16232" width="1.88671875" customWidth="1"/>
    <col min="16233" max="16234" width="8.88671875" customWidth="1"/>
    <col min="16235" max="16235" width="1.44140625" customWidth="1"/>
  </cols>
  <sheetData>
    <row r="1" spans="1:107" ht="28.5" customHeight="1" x14ac:dyDescent="0.4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7</v>
      </c>
      <c r="BV1" s="8"/>
      <c r="BW1" s="8"/>
      <c r="BX1" s="8"/>
      <c r="BY1" s="8"/>
      <c r="BZ1" s="8"/>
      <c r="CA1" s="8"/>
      <c r="CB1" s="8"/>
      <c r="CC1" s="8"/>
      <c r="CD1" s="8"/>
      <c r="CE1" s="197" t="s">
        <v>8</v>
      </c>
      <c r="CF1" s="6"/>
      <c r="CG1" s="6"/>
      <c r="CH1" s="6"/>
      <c r="CI1" s="6"/>
      <c r="CJ1" s="6"/>
      <c r="CK1" s="6"/>
      <c r="CL1" s="6"/>
      <c r="CM1" s="6"/>
      <c r="CN1" s="6"/>
      <c r="CO1" s="142" t="s">
        <v>58</v>
      </c>
      <c r="CP1" s="8"/>
      <c r="CQ1" s="8"/>
      <c r="CR1" s="8"/>
      <c r="CS1" s="8"/>
      <c r="CT1" s="8"/>
      <c r="CU1" s="8"/>
      <c r="CV1" s="8"/>
      <c r="CW1" s="8"/>
      <c r="CX1" s="8"/>
      <c r="CY1" s="142" t="s">
        <v>59</v>
      </c>
      <c r="CZ1" s="8"/>
      <c r="DA1" s="6"/>
      <c r="DB1" s="6"/>
      <c r="DC1" s="198"/>
    </row>
    <row r="2" spans="1:107" ht="6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3"/>
    </row>
    <row r="3" spans="1:107" ht="6" customHeight="1" x14ac:dyDescent="0.25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1"/>
      <c r="CJ3" s="11"/>
      <c r="CK3" s="11"/>
      <c r="CL3" s="11"/>
      <c r="CM3" s="11"/>
      <c r="CN3" s="11"/>
      <c r="CO3" s="15"/>
      <c r="CP3" s="11"/>
      <c r="CQ3" s="11"/>
      <c r="CR3" s="11"/>
      <c r="CS3" s="11"/>
      <c r="CT3" s="11"/>
      <c r="CU3" s="11"/>
      <c r="CV3" s="11"/>
      <c r="CW3" s="11"/>
      <c r="CX3" s="11"/>
      <c r="CY3" s="15"/>
      <c r="CZ3" s="11"/>
      <c r="DA3" s="11"/>
      <c r="DB3" s="11"/>
      <c r="DC3" s="13"/>
    </row>
    <row r="4" spans="1:107" ht="6" customHeight="1" x14ac:dyDescent="0.4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4"/>
      <c r="CG4" s="15"/>
      <c r="CH4" s="11"/>
      <c r="CI4" s="15"/>
      <c r="CJ4" s="11"/>
      <c r="CK4" s="15"/>
      <c r="CL4" s="11"/>
      <c r="CM4" s="15"/>
      <c r="CN4" s="11"/>
      <c r="CO4" s="15"/>
      <c r="CP4" s="11"/>
      <c r="CQ4" s="15"/>
      <c r="CR4" s="11"/>
      <c r="CS4" s="15"/>
      <c r="CT4" s="11"/>
      <c r="CU4" s="15"/>
      <c r="CV4" s="11"/>
      <c r="CW4" s="15"/>
      <c r="CX4" s="11"/>
      <c r="CY4" s="15"/>
      <c r="CZ4" s="18"/>
      <c r="DA4" s="11"/>
      <c r="DB4" s="11"/>
      <c r="DC4" s="13"/>
    </row>
    <row r="5" spans="1:107" ht="6" customHeight="1" x14ac:dyDescent="0.3">
      <c r="A5" s="10"/>
      <c r="B5" s="11"/>
      <c r="C5" s="22"/>
      <c r="D5" s="168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20"/>
      <c r="DA5" s="20"/>
      <c r="DB5" s="20"/>
      <c r="DC5" s="13"/>
    </row>
    <row r="6" spans="1:107" ht="6" customHeight="1" x14ac:dyDescent="0.3">
      <c r="A6" s="10"/>
      <c r="B6" s="11"/>
      <c r="C6" s="22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2"/>
      <c r="BW6" s="22"/>
      <c r="BX6" s="22"/>
      <c r="BY6" s="22"/>
      <c r="BZ6" s="19"/>
      <c r="CA6" s="22"/>
      <c r="CB6" s="22"/>
      <c r="CC6" s="22"/>
      <c r="CD6" s="22"/>
      <c r="CE6" s="19"/>
      <c r="CF6" s="22"/>
      <c r="CG6" s="22"/>
      <c r="CH6" s="22"/>
      <c r="CI6" s="22"/>
      <c r="CJ6" s="19"/>
      <c r="CK6" s="22"/>
      <c r="CL6" s="22"/>
      <c r="CM6" s="22"/>
      <c r="CN6" s="22"/>
      <c r="CO6" s="19"/>
      <c r="CP6" s="22"/>
      <c r="CQ6" s="22"/>
      <c r="CR6" s="22"/>
      <c r="CS6" s="22"/>
      <c r="CT6" s="19"/>
      <c r="CU6" s="22"/>
      <c r="CV6" s="22"/>
      <c r="CW6" s="22"/>
      <c r="CX6" s="22"/>
      <c r="CY6" s="19"/>
      <c r="CZ6" s="11"/>
      <c r="DA6" s="11"/>
      <c r="DB6" s="11"/>
      <c r="DC6" s="13"/>
    </row>
    <row r="7" spans="1:107" ht="15.75" customHeight="1" x14ac:dyDescent="0.3">
      <c r="A7" s="10"/>
      <c r="B7" s="23" t="s">
        <v>9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1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11"/>
      <c r="CH7" s="11"/>
      <c r="CI7" s="11"/>
      <c r="CJ7" s="15"/>
      <c r="CK7" s="11"/>
      <c r="CL7" s="11"/>
      <c r="CM7" s="11"/>
      <c r="CN7" s="11"/>
      <c r="CO7" s="15"/>
      <c r="CP7" s="11"/>
      <c r="CQ7" s="11"/>
      <c r="CR7" s="11"/>
      <c r="CS7" s="11"/>
      <c r="CT7" s="15"/>
      <c r="CU7" s="11"/>
      <c r="CV7" s="11"/>
      <c r="CW7" s="11"/>
      <c r="CX7" s="11"/>
      <c r="CY7" s="15"/>
      <c r="CZ7" s="11"/>
      <c r="DA7" s="23" t="s">
        <v>10</v>
      </c>
      <c r="DB7" s="25"/>
      <c r="DC7" s="13"/>
    </row>
    <row r="8" spans="1:107" ht="15.9" customHeight="1" x14ac:dyDescent="0.3">
      <c r="A8" s="10"/>
      <c r="B8" s="26" t="s">
        <v>11</v>
      </c>
      <c r="C8" s="26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11"/>
      <c r="CH8" s="11"/>
      <c r="CI8" s="11"/>
      <c r="CJ8" s="11"/>
      <c r="CK8" s="11"/>
      <c r="CL8" s="11"/>
      <c r="CM8" s="11"/>
      <c r="CN8" s="11"/>
      <c r="CO8" s="15"/>
      <c r="CP8" s="11"/>
      <c r="CQ8" s="11"/>
      <c r="CR8" s="11"/>
      <c r="CS8" s="11"/>
      <c r="CT8" s="11"/>
      <c r="CU8" s="11"/>
      <c r="CV8" s="11"/>
      <c r="CW8" s="11"/>
      <c r="CX8" s="11"/>
      <c r="CY8" s="15"/>
      <c r="CZ8" s="11"/>
      <c r="DA8" s="27" t="s">
        <v>13</v>
      </c>
      <c r="DB8" s="27" t="s">
        <v>14</v>
      </c>
      <c r="DC8" s="13"/>
    </row>
    <row r="9" spans="1:107" ht="8.1" customHeight="1" x14ac:dyDescent="0.3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11"/>
      <c r="CH9" s="11"/>
      <c r="CI9" s="11"/>
      <c r="CJ9" s="11"/>
      <c r="CK9" s="11"/>
      <c r="CL9" s="11"/>
      <c r="CM9" s="11"/>
      <c r="CN9" s="11"/>
      <c r="CO9" s="15"/>
      <c r="CP9" s="11"/>
      <c r="CQ9" s="11"/>
      <c r="CR9" s="11"/>
      <c r="CS9" s="11"/>
      <c r="CT9" s="11"/>
      <c r="CU9" s="11"/>
      <c r="CV9" s="11"/>
      <c r="CW9" s="11"/>
      <c r="CX9" s="11"/>
      <c r="CY9" s="15"/>
      <c r="CZ9" s="11"/>
      <c r="DA9" s="29"/>
      <c r="DB9" s="19"/>
      <c r="DC9" s="13"/>
    </row>
    <row r="10" spans="1:107" ht="8.1" customHeight="1" x14ac:dyDescent="0.3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15"/>
      <c r="CH10" s="11"/>
      <c r="CI10" s="15"/>
      <c r="CJ10" s="11"/>
      <c r="CK10" s="15"/>
      <c r="CL10" s="11"/>
      <c r="CM10" s="15"/>
      <c r="CN10" s="11"/>
      <c r="CO10" s="15"/>
      <c r="CP10" s="14"/>
      <c r="CQ10" s="15"/>
      <c r="CR10" s="11"/>
      <c r="CS10" s="15"/>
      <c r="CT10" s="11"/>
      <c r="CU10" s="15"/>
      <c r="CV10" s="11"/>
      <c r="CW10" s="15"/>
      <c r="CX10" s="11"/>
      <c r="CY10" s="15"/>
      <c r="CZ10" s="11"/>
      <c r="DA10" s="30"/>
      <c r="DB10" s="31"/>
      <c r="DC10" s="32"/>
    </row>
    <row r="11" spans="1:107" ht="9.9" customHeight="1" x14ac:dyDescent="0.3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5"/>
      <c r="CG11" s="15"/>
      <c r="CH11" s="15"/>
      <c r="CI11" s="15"/>
      <c r="CJ11" s="11"/>
      <c r="CK11" s="192"/>
      <c r="CL11" s="15"/>
      <c r="CM11" s="15"/>
      <c r="CN11" s="15"/>
      <c r="CO11" s="15"/>
      <c r="CP11" s="15"/>
      <c r="CQ11" s="15"/>
      <c r="CR11" s="15"/>
      <c r="CS11" s="15"/>
      <c r="CT11" s="11"/>
      <c r="CU11" s="192"/>
      <c r="CV11" s="15"/>
      <c r="CW11" s="193"/>
      <c r="CX11" s="193"/>
      <c r="CY11" s="193"/>
      <c r="CZ11" s="11"/>
      <c r="DA11" s="30"/>
      <c r="DB11" s="31"/>
      <c r="DC11" s="32"/>
    </row>
    <row r="12" spans="1:107" ht="15" customHeight="1" x14ac:dyDescent="0.3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5"/>
      <c r="CZ12" s="11"/>
      <c r="DA12" s="30"/>
      <c r="DB12" s="31"/>
      <c r="DC12" s="32"/>
    </row>
    <row r="13" spans="1:107" ht="12" customHeight="1" x14ac:dyDescent="0.3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  <c r="CM13" s="11"/>
      <c r="CN13" s="11"/>
      <c r="CO13" s="11"/>
      <c r="CP13" s="11"/>
      <c r="CQ13" s="11"/>
      <c r="CR13" s="11"/>
      <c r="CS13" s="11"/>
      <c r="CT13" s="11"/>
      <c r="CU13" s="11"/>
      <c r="CV13" s="11"/>
      <c r="CW13" s="11"/>
      <c r="CX13" s="11"/>
      <c r="CY13" s="15"/>
      <c r="CZ13" s="11"/>
      <c r="DA13" s="38"/>
      <c r="DB13" s="39"/>
      <c r="DC13" s="32"/>
    </row>
    <row r="14" spans="1:107" ht="8.1" customHeight="1" x14ac:dyDescent="0.3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11"/>
      <c r="CH14" s="11"/>
      <c r="CI14" s="11"/>
      <c r="CJ14" s="11"/>
      <c r="CK14" s="11"/>
      <c r="CL14" s="11"/>
      <c r="CM14" s="11"/>
      <c r="CN14" s="11"/>
      <c r="CO14" s="15"/>
      <c r="CP14" s="11"/>
      <c r="CQ14" s="11"/>
      <c r="CR14" s="11"/>
      <c r="CS14" s="11"/>
      <c r="CT14" s="11"/>
      <c r="CU14" s="11"/>
      <c r="CV14" s="11"/>
      <c r="CW14" s="11"/>
      <c r="CX14" s="11"/>
      <c r="CY14" s="15"/>
      <c r="CZ14" s="11"/>
      <c r="DA14" s="30"/>
      <c r="DB14" s="31"/>
      <c r="DC14" s="32"/>
    </row>
    <row r="15" spans="1:107" ht="8.1" customHeight="1" x14ac:dyDescent="0.3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15"/>
      <c r="CH15" s="11"/>
      <c r="CI15" s="15"/>
      <c r="CJ15" s="11"/>
      <c r="CK15" s="15"/>
      <c r="CL15" s="11"/>
      <c r="CM15" s="15"/>
      <c r="CN15" s="11"/>
      <c r="CO15" s="15"/>
      <c r="CP15" s="14"/>
      <c r="CQ15" s="15"/>
      <c r="CR15" s="11"/>
      <c r="CS15" s="15"/>
      <c r="CT15" s="11"/>
      <c r="CU15" s="15"/>
      <c r="CV15" s="11"/>
      <c r="CW15" s="15"/>
      <c r="CX15" s="11"/>
      <c r="CY15" s="15"/>
      <c r="CZ15" s="11"/>
      <c r="DA15" s="30"/>
      <c r="DB15" s="31"/>
      <c r="DC15" s="32"/>
    </row>
    <row r="16" spans="1:107" ht="9.9" customHeight="1" x14ac:dyDescent="0.3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5"/>
      <c r="CG16" s="15"/>
      <c r="CH16" s="15"/>
      <c r="CI16" s="15"/>
      <c r="CJ16" s="11"/>
      <c r="CK16" s="192"/>
      <c r="CL16" s="15"/>
      <c r="CM16" s="15"/>
      <c r="CN16" s="15"/>
      <c r="CO16" s="15"/>
      <c r="CP16" s="15"/>
      <c r="CQ16" s="15"/>
      <c r="CR16" s="15"/>
      <c r="CS16" s="15"/>
      <c r="CT16" s="11"/>
      <c r="CU16" s="192"/>
      <c r="CV16" s="15"/>
      <c r="CW16" s="193"/>
      <c r="CX16" s="193"/>
      <c r="CY16" s="193"/>
      <c r="CZ16" s="11"/>
      <c r="DA16" s="30"/>
      <c r="DB16" s="31"/>
      <c r="DC16" s="32"/>
    </row>
    <row r="17" spans="1:107" ht="15" customHeight="1" x14ac:dyDescent="0.3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5"/>
      <c r="CZ17" s="11"/>
      <c r="DA17" s="30"/>
      <c r="DB17" s="31"/>
      <c r="DC17" s="32"/>
    </row>
    <row r="18" spans="1:107" ht="12" customHeight="1" x14ac:dyDescent="0.3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5"/>
      <c r="CZ18" s="11"/>
      <c r="DA18" s="38"/>
      <c r="DB18" s="39"/>
      <c r="DC18" s="32"/>
    </row>
    <row r="19" spans="1:107" ht="8.1" customHeight="1" x14ac:dyDescent="0.3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11"/>
      <c r="CH19" s="11"/>
      <c r="CI19" s="11"/>
      <c r="CJ19" s="11"/>
      <c r="CK19" s="11"/>
      <c r="CL19" s="11"/>
      <c r="CM19" s="11"/>
      <c r="CN19" s="11"/>
      <c r="CO19" s="15"/>
      <c r="CP19" s="11"/>
      <c r="CQ19" s="11"/>
      <c r="CR19" s="11"/>
      <c r="CS19" s="11"/>
      <c r="CT19" s="11"/>
      <c r="CU19" s="11"/>
      <c r="CV19" s="11"/>
      <c r="CW19" s="11"/>
      <c r="CX19" s="11"/>
      <c r="CY19" s="15"/>
      <c r="CZ19" s="11"/>
      <c r="DA19" s="30"/>
      <c r="DB19" s="31"/>
      <c r="DC19" s="32"/>
    </row>
    <row r="20" spans="1:107" ht="8.1" customHeight="1" x14ac:dyDescent="0.3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15"/>
      <c r="CH20" s="11"/>
      <c r="CI20" s="15"/>
      <c r="CJ20" s="11"/>
      <c r="CK20" s="15"/>
      <c r="CL20" s="11"/>
      <c r="CM20" s="15"/>
      <c r="CN20" s="11"/>
      <c r="CO20" s="15"/>
      <c r="CP20" s="14"/>
      <c r="CQ20" s="15"/>
      <c r="CR20" s="11"/>
      <c r="CS20" s="15"/>
      <c r="CT20" s="11"/>
      <c r="CU20" s="15"/>
      <c r="CV20" s="11"/>
      <c r="CW20" s="15"/>
      <c r="CX20" s="11"/>
      <c r="CY20" s="15"/>
      <c r="CZ20" s="11"/>
      <c r="DA20" s="30"/>
      <c r="DB20" s="31"/>
      <c r="DC20" s="32"/>
    </row>
    <row r="21" spans="1:107" ht="9.9" customHeight="1" x14ac:dyDescent="0.3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5"/>
      <c r="CG21" s="15"/>
      <c r="CH21" s="15"/>
      <c r="CI21" s="15"/>
      <c r="CJ21" s="11"/>
      <c r="CK21" s="192"/>
      <c r="CL21" s="15"/>
      <c r="CM21" s="15"/>
      <c r="CN21" s="15"/>
      <c r="CO21" s="15"/>
      <c r="CP21" s="15"/>
      <c r="CQ21" s="15"/>
      <c r="CR21" s="15"/>
      <c r="CS21" s="15"/>
      <c r="CT21" s="11"/>
      <c r="CU21" s="192"/>
      <c r="CV21" s="15"/>
      <c r="CW21" s="193"/>
      <c r="CX21" s="193"/>
      <c r="CY21" s="193"/>
      <c r="CZ21" s="11"/>
      <c r="DA21" s="30"/>
      <c r="DB21" s="31"/>
      <c r="DC21" s="32"/>
    </row>
    <row r="22" spans="1:107" ht="15" customHeight="1" x14ac:dyDescent="0.3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5"/>
      <c r="CZ22" s="11"/>
      <c r="DA22" s="30"/>
      <c r="DB22" s="31"/>
      <c r="DC22" s="32"/>
    </row>
    <row r="23" spans="1:107" ht="12" customHeight="1" x14ac:dyDescent="0.3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  <c r="CM23" s="11"/>
      <c r="CN23" s="11"/>
      <c r="CO23" s="11"/>
      <c r="CP23" s="11"/>
      <c r="CQ23" s="11"/>
      <c r="CR23" s="11"/>
      <c r="CS23" s="11"/>
      <c r="CT23" s="11"/>
      <c r="CU23" s="11"/>
      <c r="CV23" s="11"/>
      <c r="CW23" s="11"/>
      <c r="CX23" s="11"/>
      <c r="CY23" s="15"/>
      <c r="CZ23" s="11"/>
      <c r="DA23" s="38"/>
      <c r="DB23" s="39"/>
      <c r="DC23" s="32"/>
    </row>
    <row r="24" spans="1:107" ht="8.1" customHeight="1" x14ac:dyDescent="0.3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11"/>
      <c r="CH24" s="11"/>
      <c r="CI24" s="11"/>
      <c r="CJ24" s="11"/>
      <c r="CK24" s="11"/>
      <c r="CL24" s="11"/>
      <c r="CM24" s="11"/>
      <c r="CN24" s="11"/>
      <c r="CO24" s="15"/>
      <c r="CP24" s="11"/>
      <c r="CQ24" s="11"/>
      <c r="CR24" s="11"/>
      <c r="CS24" s="11"/>
      <c r="CT24" s="11"/>
      <c r="CU24" s="11"/>
      <c r="CV24" s="11"/>
      <c r="CW24" s="11"/>
      <c r="CX24" s="11"/>
      <c r="CY24" s="15"/>
      <c r="CZ24" s="11"/>
      <c r="DA24" s="30"/>
      <c r="DB24" s="31"/>
      <c r="DC24" s="32"/>
    </row>
    <row r="25" spans="1:107" ht="8.1" customHeight="1" x14ac:dyDescent="0.3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15"/>
      <c r="CH25" s="11"/>
      <c r="CI25" s="15"/>
      <c r="CJ25" s="11"/>
      <c r="CK25" s="15"/>
      <c r="CL25" s="11"/>
      <c r="CM25" s="15"/>
      <c r="CN25" s="11"/>
      <c r="CO25" s="15"/>
      <c r="CP25" s="14"/>
      <c r="CQ25" s="15"/>
      <c r="CR25" s="11"/>
      <c r="CS25" s="15"/>
      <c r="CT25" s="11"/>
      <c r="CU25" s="15"/>
      <c r="CV25" s="11"/>
      <c r="CW25" s="15"/>
      <c r="CX25" s="11"/>
      <c r="CY25" s="15"/>
      <c r="CZ25" s="11"/>
      <c r="DA25" s="30"/>
      <c r="DB25" s="31"/>
      <c r="DC25" s="32"/>
    </row>
    <row r="26" spans="1:107" ht="9.9" customHeight="1" x14ac:dyDescent="0.3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5"/>
      <c r="CG26" s="15"/>
      <c r="CH26" s="15"/>
      <c r="CI26" s="15"/>
      <c r="CJ26" s="11"/>
      <c r="CK26" s="192"/>
      <c r="CL26" s="15"/>
      <c r="CM26" s="15"/>
      <c r="CN26" s="15"/>
      <c r="CO26" s="15"/>
      <c r="CP26" s="15"/>
      <c r="CQ26" s="15"/>
      <c r="CR26" s="15"/>
      <c r="CS26" s="15"/>
      <c r="CT26" s="11"/>
      <c r="CU26" s="192"/>
      <c r="CV26" s="15"/>
      <c r="CW26" s="193"/>
      <c r="CX26" s="193"/>
      <c r="CY26" s="193"/>
      <c r="CZ26" s="11"/>
      <c r="DA26" s="30"/>
      <c r="DB26" s="31"/>
      <c r="DC26" s="32"/>
    </row>
    <row r="27" spans="1:107" ht="15" customHeight="1" x14ac:dyDescent="0.3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5"/>
      <c r="CZ27" s="11"/>
      <c r="DA27" s="30"/>
      <c r="DB27" s="31"/>
      <c r="DC27" s="32"/>
    </row>
    <row r="28" spans="1:107" ht="12" customHeight="1" x14ac:dyDescent="0.3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  <c r="CM28" s="11"/>
      <c r="CN28" s="11"/>
      <c r="CO28" s="11"/>
      <c r="CP28" s="11"/>
      <c r="CQ28" s="11"/>
      <c r="CR28" s="11"/>
      <c r="CS28" s="11"/>
      <c r="CT28" s="11"/>
      <c r="CU28" s="11"/>
      <c r="CV28" s="11"/>
      <c r="CW28" s="11"/>
      <c r="CX28" s="11"/>
      <c r="CY28" s="15"/>
      <c r="CZ28" s="11"/>
      <c r="DA28" s="38"/>
      <c r="DB28" s="39"/>
      <c r="DC28" s="32"/>
    </row>
    <row r="29" spans="1:107" ht="8.1" customHeight="1" x14ac:dyDescent="0.3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11"/>
      <c r="CH29" s="11"/>
      <c r="CI29" s="11"/>
      <c r="CJ29" s="11"/>
      <c r="CK29" s="11"/>
      <c r="CL29" s="11"/>
      <c r="CM29" s="11"/>
      <c r="CN29" s="11"/>
      <c r="CO29" s="15"/>
      <c r="CP29" s="11"/>
      <c r="CQ29" s="11"/>
      <c r="CR29" s="11"/>
      <c r="CS29" s="11"/>
      <c r="CT29" s="11"/>
      <c r="CU29" s="11"/>
      <c r="CV29" s="11"/>
      <c r="CW29" s="11"/>
      <c r="CX29" s="11"/>
      <c r="CY29" s="15"/>
      <c r="CZ29" s="11"/>
      <c r="DA29" s="30"/>
      <c r="DB29" s="31"/>
      <c r="DC29" s="32"/>
    </row>
    <row r="30" spans="1:107" ht="8.1" customHeight="1" x14ac:dyDescent="0.3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15"/>
      <c r="CH30" s="11"/>
      <c r="CI30" s="15"/>
      <c r="CJ30" s="11"/>
      <c r="CK30" s="15"/>
      <c r="CL30" s="11"/>
      <c r="CM30" s="15"/>
      <c r="CN30" s="11"/>
      <c r="CO30" s="15"/>
      <c r="CP30" s="14"/>
      <c r="CQ30" s="15"/>
      <c r="CR30" s="11"/>
      <c r="CS30" s="15"/>
      <c r="CT30" s="11"/>
      <c r="CU30" s="15"/>
      <c r="CV30" s="11"/>
      <c r="CW30" s="15"/>
      <c r="CX30" s="11"/>
      <c r="CY30" s="15"/>
      <c r="CZ30" s="11"/>
      <c r="DA30" s="30"/>
      <c r="DB30" s="31"/>
      <c r="DC30" s="32"/>
    </row>
    <row r="31" spans="1:107" ht="9.9" customHeight="1" x14ac:dyDescent="0.3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5"/>
      <c r="CG31" s="15"/>
      <c r="CH31" s="15"/>
      <c r="CI31" s="15"/>
      <c r="CJ31" s="11"/>
      <c r="CK31" s="192"/>
      <c r="CL31" s="15"/>
      <c r="CM31" s="15"/>
      <c r="CN31" s="15"/>
      <c r="CO31" s="15"/>
      <c r="CP31" s="15"/>
      <c r="CQ31" s="15"/>
      <c r="CR31" s="15"/>
      <c r="CS31" s="15"/>
      <c r="CT31" s="11"/>
      <c r="CU31" s="192"/>
      <c r="CV31" s="15"/>
      <c r="CW31" s="193"/>
      <c r="CX31" s="193"/>
      <c r="CY31" s="193"/>
      <c r="CZ31" s="11"/>
      <c r="DA31" s="30"/>
      <c r="DB31" s="31"/>
      <c r="DC31" s="32"/>
    </row>
    <row r="32" spans="1:107" ht="15" customHeight="1" x14ac:dyDescent="0.3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5"/>
      <c r="CZ32" s="11"/>
      <c r="DA32" s="30"/>
      <c r="DB32" s="31"/>
      <c r="DC32" s="32"/>
    </row>
    <row r="33" spans="1:107" ht="12" customHeight="1" x14ac:dyDescent="0.3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  <c r="CM33" s="11"/>
      <c r="CN33" s="11"/>
      <c r="CO33" s="11"/>
      <c r="CP33" s="11"/>
      <c r="CQ33" s="11"/>
      <c r="CR33" s="11"/>
      <c r="CS33" s="11"/>
      <c r="CT33" s="11"/>
      <c r="CU33" s="11"/>
      <c r="CV33" s="11"/>
      <c r="CW33" s="11"/>
      <c r="CX33" s="11"/>
      <c r="CY33" s="15"/>
      <c r="CZ33" s="11"/>
      <c r="DA33" s="38"/>
      <c r="DB33" s="39"/>
      <c r="DC33" s="32"/>
    </row>
    <row r="34" spans="1:107" ht="8.1" customHeight="1" x14ac:dyDescent="0.3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11"/>
      <c r="CH34" s="11"/>
      <c r="CI34" s="11"/>
      <c r="CJ34" s="11"/>
      <c r="CK34" s="11"/>
      <c r="CL34" s="11"/>
      <c r="CM34" s="11"/>
      <c r="CN34" s="11"/>
      <c r="CO34" s="15"/>
      <c r="CP34" s="11"/>
      <c r="CQ34" s="11"/>
      <c r="CR34" s="11"/>
      <c r="CS34" s="11"/>
      <c r="CT34" s="11"/>
      <c r="CU34" s="11"/>
      <c r="CV34" s="11"/>
      <c r="CW34" s="11"/>
      <c r="CX34" s="11"/>
      <c r="CY34" s="15"/>
      <c r="CZ34" s="11"/>
      <c r="DA34" s="30"/>
      <c r="DB34" s="31"/>
      <c r="DC34" s="32"/>
    </row>
    <row r="35" spans="1:107" ht="8.1" customHeight="1" x14ac:dyDescent="0.3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15"/>
      <c r="CH35" s="11"/>
      <c r="CI35" s="15"/>
      <c r="CJ35" s="11"/>
      <c r="CK35" s="15"/>
      <c r="CL35" s="11"/>
      <c r="CM35" s="15"/>
      <c r="CN35" s="11"/>
      <c r="CO35" s="15"/>
      <c r="CP35" s="14"/>
      <c r="CQ35" s="15"/>
      <c r="CR35" s="11"/>
      <c r="CS35" s="15"/>
      <c r="CT35" s="11"/>
      <c r="CU35" s="15"/>
      <c r="CV35" s="11"/>
      <c r="CW35" s="15"/>
      <c r="CX35" s="11"/>
      <c r="CY35" s="15"/>
      <c r="CZ35" s="11"/>
      <c r="DA35" s="30"/>
      <c r="DB35" s="31"/>
      <c r="DC35" s="32"/>
    </row>
    <row r="36" spans="1:107" ht="9.9" customHeight="1" x14ac:dyDescent="0.3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5"/>
      <c r="CG36" s="15"/>
      <c r="CH36" s="15"/>
      <c r="CI36" s="15"/>
      <c r="CJ36" s="11"/>
      <c r="CK36" s="192"/>
      <c r="CL36" s="15"/>
      <c r="CM36" s="15"/>
      <c r="CN36" s="15"/>
      <c r="CO36" s="15"/>
      <c r="CP36" s="15"/>
      <c r="CQ36" s="15"/>
      <c r="CR36" s="15"/>
      <c r="CS36" s="15"/>
      <c r="CT36" s="11"/>
      <c r="CU36" s="192"/>
      <c r="CV36" s="15"/>
      <c r="CW36" s="193"/>
      <c r="CX36" s="193"/>
      <c r="CY36" s="193"/>
      <c r="CZ36" s="11"/>
      <c r="DA36" s="30"/>
      <c r="DB36" s="31"/>
      <c r="DC36" s="32"/>
    </row>
    <row r="37" spans="1:107" ht="15" customHeight="1" x14ac:dyDescent="0.3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5"/>
      <c r="CZ37" s="11"/>
      <c r="DA37" s="30"/>
      <c r="DB37" s="31"/>
      <c r="DC37" s="32"/>
    </row>
    <row r="38" spans="1:107" ht="12" customHeight="1" x14ac:dyDescent="0.3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5"/>
      <c r="CZ38" s="11"/>
      <c r="DA38" s="38"/>
      <c r="DB38" s="39"/>
      <c r="DC38" s="32"/>
    </row>
    <row r="39" spans="1:107" ht="8.1" customHeight="1" x14ac:dyDescent="0.3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11"/>
      <c r="CH39" s="11"/>
      <c r="CI39" s="11"/>
      <c r="CJ39" s="11"/>
      <c r="CK39" s="11"/>
      <c r="CL39" s="11"/>
      <c r="CM39" s="11"/>
      <c r="CN39" s="11"/>
      <c r="CO39" s="15"/>
      <c r="CP39" s="11"/>
      <c r="CQ39" s="11"/>
      <c r="CR39" s="11"/>
      <c r="CS39" s="11"/>
      <c r="CT39" s="11"/>
      <c r="CU39" s="11"/>
      <c r="CV39" s="11"/>
      <c r="CW39" s="11"/>
      <c r="CX39" s="11"/>
      <c r="CY39" s="15"/>
      <c r="CZ39" s="11"/>
      <c r="DA39" s="30"/>
      <c r="DB39" s="31"/>
      <c r="DC39" s="32"/>
    </row>
    <row r="40" spans="1:107" ht="8.1" customHeight="1" x14ac:dyDescent="0.3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15"/>
      <c r="CH40" s="11"/>
      <c r="CI40" s="15"/>
      <c r="CJ40" s="11"/>
      <c r="CK40" s="15"/>
      <c r="CL40" s="11"/>
      <c r="CM40" s="15"/>
      <c r="CN40" s="11"/>
      <c r="CO40" s="15"/>
      <c r="CP40" s="14"/>
      <c r="CQ40" s="15"/>
      <c r="CR40" s="11"/>
      <c r="CS40" s="15"/>
      <c r="CT40" s="11"/>
      <c r="CU40" s="15"/>
      <c r="CV40" s="11"/>
      <c r="CW40" s="15"/>
      <c r="CX40" s="11"/>
      <c r="CY40" s="15"/>
      <c r="CZ40" s="11"/>
      <c r="DA40" s="30"/>
      <c r="DB40" s="31"/>
      <c r="DC40" s="32"/>
    </row>
    <row r="41" spans="1:107" ht="9.9" customHeight="1" x14ac:dyDescent="0.3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5"/>
      <c r="CG41" s="15"/>
      <c r="CH41" s="15"/>
      <c r="CI41" s="15"/>
      <c r="CJ41" s="11"/>
      <c r="CK41" s="192"/>
      <c r="CL41" s="15"/>
      <c r="CM41" s="15"/>
      <c r="CN41" s="15"/>
      <c r="CO41" s="15"/>
      <c r="CP41" s="15"/>
      <c r="CQ41" s="15"/>
      <c r="CR41" s="15"/>
      <c r="CS41" s="15"/>
      <c r="CT41" s="11"/>
      <c r="CU41" s="192"/>
      <c r="CV41" s="15"/>
      <c r="CW41" s="193"/>
      <c r="CX41" s="193"/>
      <c r="CY41" s="193"/>
      <c r="CZ41" s="11"/>
      <c r="DA41" s="30"/>
      <c r="DB41" s="31"/>
      <c r="DC41" s="32"/>
    </row>
    <row r="42" spans="1:107" ht="15" customHeight="1" x14ac:dyDescent="0.3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4"/>
      <c r="CF42" s="34"/>
      <c r="CG42" s="34"/>
      <c r="CH42" s="34"/>
      <c r="CI42" s="34"/>
      <c r="CJ42" s="34"/>
      <c r="CK42" s="34"/>
      <c r="CL42" s="34"/>
      <c r="CM42" s="34"/>
      <c r="CN42" s="34"/>
      <c r="CO42" s="34"/>
      <c r="CP42" s="34"/>
      <c r="CQ42" s="34"/>
      <c r="CR42" s="34"/>
      <c r="CS42" s="34"/>
      <c r="CT42" s="34"/>
      <c r="CU42" s="34"/>
      <c r="CV42" s="34"/>
      <c r="CW42" s="34"/>
      <c r="CX42" s="34"/>
      <c r="CY42" s="35"/>
      <c r="CZ42" s="11"/>
      <c r="DA42" s="30"/>
      <c r="DB42" s="31"/>
      <c r="DC42" s="32"/>
    </row>
    <row r="43" spans="1:107" ht="12" customHeight="1" x14ac:dyDescent="0.3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  <c r="CM43" s="11"/>
      <c r="CN43" s="11"/>
      <c r="CO43" s="11"/>
      <c r="CP43" s="11"/>
      <c r="CQ43" s="11"/>
      <c r="CR43" s="11"/>
      <c r="CS43" s="11"/>
      <c r="CT43" s="11"/>
      <c r="CU43" s="11"/>
      <c r="CV43" s="11"/>
      <c r="CW43" s="11"/>
      <c r="CX43" s="11"/>
      <c r="CY43" s="15"/>
      <c r="CZ43" s="11"/>
      <c r="DA43" s="38"/>
      <c r="DB43" s="39"/>
      <c r="DC43" s="32"/>
    </row>
    <row r="44" spans="1:107" ht="8.1" customHeight="1" x14ac:dyDescent="0.3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11"/>
      <c r="CH44" s="11"/>
      <c r="CI44" s="11"/>
      <c r="CJ44" s="11"/>
      <c r="CK44" s="11"/>
      <c r="CL44" s="11"/>
      <c r="CM44" s="11"/>
      <c r="CN44" s="11"/>
      <c r="CO44" s="15"/>
      <c r="CP44" s="11"/>
      <c r="CQ44" s="11"/>
      <c r="CR44" s="11"/>
      <c r="CS44" s="11"/>
      <c r="CT44" s="11"/>
      <c r="CU44" s="11"/>
      <c r="CV44" s="11"/>
      <c r="CW44" s="11"/>
      <c r="CX44" s="11"/>
      <c r="CY44" s="15"/>
      <c r="CZ44" s="11"/>
      <c r="DA44" s="30"/>
      <c r="DB44" s="31"/>
      <c r="DC44" s="32"/>
    </row>
    <row r="45" spans="1:107" ht="8.1" customHeight="1" x14ac:dyDescent="0.3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15"/>
      <c r="CH45" s="11"/>
      <c r="CI45" s="15"/>
      <c r="CJ45" s="11"/>
      <c r="CK45" s="15"/>
      <c r="CL45" s="11"/>
      <c r="CM45" s="15"/>
      <c r="CN45" s="11"/>
      <c r="CO45" s="15"/>
      <c r="CP45" s="14"/>
      <c r="CQ45" s="15"/>
      <c r="CR45" s="11"/>
      <c r="CS45" s="15"/>
      <c r="CT45" s="11"/>
      <c r="CU45" s="15"/>
      <c r="CV45" s="11"/>
      <c r="CW45" s="15"/>
      <c r="CX45" s="11"/>
      <c r="CY45" s="15"/>
      <c r="CZ45" s="11"/>
      <c r="DA45" s="30"/>
      <c r="DB45" s="31"/>
      <c r="DC45" s="32"/>
    </row>
    <row r="46" spans="1:107" ht="9.9" customHeight="1" x14ac:dyDescent="0.3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5"/>
      <c r="CG46" s="15"/>
      <c r="CH46" s="15"/>
      <c r="CI46" s="15"/>
      <c r="CJ46" s="11"/>
      <c r="CK46" s="192"/>
      <c r="CL46" s="15"/>
      <c r="CM46" s="15"/>
      <c r="CN46" s="15"/>
      <c r="CO46" s="15"/>
      <c r="CP46" s="15"/>
      <c r="CQ46" s="15"/>
      <c r="CR46" s="15"/>
      <c r="CS46" s="15"/>
      <c r="CT46" s="11"/>
      <c r="CU46" s="192"/>
      <c r="CV46" s="15"/>
      <c r="CW46" s="193"/>
      <c r="CX46" s="193"/>
      <c r="CY46" s="193"/>
      <c r="CZ46" s="11"/>
      <c r="DA46" s="30"/>
      <c r="DB46" s="31"/>
      <c r="DC46" s="32"/>
    </row>
    <row r="47" spans="1:107" ht="15" customHeight="1" x14ac:dyDescent="0.3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4"/>
      <c r="CG47" s="34"/>
      <c r="CH47" s="34"/>
      <c r="CI47" s="34"/>
      <c r="CJ47" s="34"/>
      <c r="CK47" s="34"/>
      <c r="CL47" s="34"/>
      <c r="CM47" s="34"/>
      <c r="CN47" s="34"/>
      <c r="CO47" s="34"/>
      <c r="CP47" s="34"/>
      <c r="CQ47" s="34"/>
      <c r="CR47" s="34"/>
      <c r="CS47" s="34"/>
      <c r="CT47" s="34"/>
      <c r="CU47" s="34"/>
      <c r="CV47" s="34"/>
      <c r="CW47" s="34"/>
      <c r="CX47" s="34"/>
      <c r="CY47" s="35"/>
      <c r="CZ47" s="11"/>
      <c r="DA47" s="30"/>
      <c r="DB47" s="31"/>
      <c r="DC47" s="32"/>
    </row>
    <row r="48" spans="1:107" ht="12" customHeight="1" x14ac:dyDescent="0.3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  <c r="CM48" s="11"/>
      <c r="CN48" s="11"/>
      <c r="CO48" s="11"/>
      <c r="CP48" s="11"/>
      <c r="CQ48" s="11"/>
      <c r="CR48" s="11"/>
      <c r="CS48" s="11"/>
      <c r="CT48" s="11"/>
      <c r="CU48" s="11"/>
      <c r="CV48" s="11"/>
      <c r="CW48" s="11"/>
      <c r="CX48" s="11"/>
      <c r="CY48" s="15"/>
      <c r="CZ48" s="11"/>
      <c r="DA48" s="38"/>
      <c r="DB48" s="39"/>
      <c r="DC48" s="32"/>
    </row>
    <row r="49" spans="1:107" ht="8.1" customHeight="1" x14ac:dyDescent="0.3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11"/>
      <c r="CH49" s="11"/>
      <c r="CI49" s="11"/>
      <c r="CJ49" s="11"/>
      <c r="CK49" s="11"/>
      <c r="CL49" s="11"/>
      <c r="CM49" s="11"/>
      <c r="CN49" s="11"/>
      <c r="CO49" s="15"/>
      <c r="CP49" s="11"/>
      <c r="CQ49" s="11"/>
      <c r="CR49" s="11"/>
      <c r="CS49" s="11"/>
      <c r="CT49" s="11"/>
      <c r="CU49" s="11"/>
      <c r="CV49" s="11"/>
      <c r="CW49" s="11"/>
      <c r="CX49" s="11"/>
      <c r="CY49" s="15"/>
      <c r="CZ49" s="11"/>
      <c r="DA49" s="30"/>
      <c r="DB49" s="31"/>
      <c r="DC49" s="32"/>
    </row>
    <row r="50" spans="1:107" ht="8.1" customHeight="1" x14ac:dyDescent="0.3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15"/>
      <c r="CH50" s="11"/>
      <c r="CI50" s="15"/>
      <c r="CJ50" s="11"/>
      <c r="CK50" s="15"/>
      <c r="CL50" s="11"/>
      <c r="CM50" s="15"/>
      <c r="CN50" s="11"/>
      <c r="CO50" s="15"/>
      <c r="CP50" s="14"/>
      <c r="CQ50" s="15"/>
      <c r="CR50" s="11"/>
      <c r="CS50" s="15"/>
      <c r="CT50" s="11"/>
      <c r="CU50" s="15"/>
      <c r="CV50" s="11"/>
      <c r="CW50" s="15"/>
      <c r="CX50" s="11"/>
      <c r="CY50" s="15"/>
      <c r="CZ50" s="11"/>
      <c r="DA50" s="30"/>
      <c r="DB50" s="31"/>
      <c r="DC50" s="32"/>
    </row>
    <row r="51" spans="1:107" ht="9.9" customHeight="1" x14ac:dyDescent="0.3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5"/>
      <c r="CG51" s="15"/>
      <c r="CH51" s="15"/>
      <c r="CI51" s="15"/>
      <c r="CJ51" s="11"/>
      <c r="CK51" s="192"/>
      <c r="CL51" s="15"/>
      <c r="CM51" s="15"/>
      <c r="CN51" s="15"/>
      <c r="CO51" s="15"/>
      <c r="CP51" s="15"/>
      <c r="CQ51" s="15"/>
      <c r="CR51" s="15"/>
      <c r="CS51" s="15"/>
      <c r="CT51" s="11"/>
      <c r="CU51" s="192"/>
      <c r="CV51" s="15"/>
      <c r="CW51" s="193"/>
      <c r="CX51" s="193"/>
      <c r="CY51" s="193"/>
      <c r="CZ51" s="11"/>
      <c r="DA51" s="30"/>
      <c r="DB51" s="31"/>
      <c r="DC51" s="32"/>
    </row>
    <row r="52" spans="1:107" ht="15" customHeight="1" x14ac:dyDescent="0.3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4"/>
      <c r="CF52" s="34"/>
      <c r="CG52" s="34"/>
      <c r="CH52" s="34"/>
      <c r="CI52" s="34"/>
      <c r="CJ52" s="34"/>
      <c r="CK52" s="34"/>
      <c r="CL52" s="34"/>
      <c r="CM52" s="34"/>
      <c r="CN52" s="34"/>
      <c r="CO52" s="34"/>
      <c r="CP52" s="34"/>
      <c r="CQ52" s="34"/>
      <c r="CR52" s="34"/>
      <c r="CS52" s="34"/>
      <c r="CT52" s="34"/>
      <c r="CU52" s="34"/>
      <c r="CV52" s="34"/>
      <c r="CW52" s="34"/>
      <c r="CX52" s="34"/>
      <c r="CY52" s="35"/>
      <c r="CZ52" s="11"/>
      <c r="DA52" s="30"/>
      <c r="DB52" s="31"/>
      <c r="DC52" s="32"/>
    </row>
    <row r="53" spans="1:107" ht="12" customHeight="1" x14ac:dyDescent="0.3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  <c r="CM53" s="11"/>
      <c r="CN53" s="11"/>
      <c r="CO53" s="11"/>
      <c r="CP53" s="11"/>
      <c r="CQ53" s="11"/>
      <c r="CR53" s="11"/>
      <c r="CS53" s="11"/>
      <c r="CT53" s="11"/>
      <c r="CU53" s="11"/>
      <c r="CV53" s="11"/>
      <c r="CW53" s="11"/>
      <c r="CX53" s="11"/>
      <c r="CY53" s="15"/>
      <c r="CZ53" s="11"/>
      <c r="DA53" s="38"/>
      <c r="DB53" s="39"/>
      <c r="DC53" s="32"/>
    </row>
    <row r="54" spans="1:107" ht="8.1" customHeight="1" x14ac:dyDescent="0.3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11"/>
      <c r="CH54" s="11"/>
      <c r="CI54" s="11"/>
      <c r="CJ54" s="11"/>
      <c r="CK54" s="11"/>
      <c r="CL54" s="11"/>
      <c r="CM54" s="11"/>
      <c r="CN54" s="11"/>
      <c r="CO54" s="15"/>
      <c r="CP54" s="11"/>
      <c r="CQ54" s="11"/>
      <c r="CR54" s="11"/>
      <c r="CS54" s="11"/>
      <c r="CT54" s="11"/>
      <c r="CU54" s="11"/>
      <c r="CV54" s="11"/>
      <c r="CW54" s="11"/>
      <c r="CX54" s="11"/>
      <c r="CY54" s="15"/>
      <c r="CZ54" s="11"/>
      <c r="DA54" s="30"/>
      <c r="DB54" s="31"/>
      <c r="DC54" s="32"/>
    </row>
    <row r="55" spans="1:107" ht="8.1" customHeight="1" x14ac:dyDescent="0.3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15"/>
      <c r="CH55" s="11"/>
      <c r="CI55" s="15"/>
      <c r="CJ55" s="11"/>
      <c r="CK55" s="15"/>
      <c r="CL55" s="11"/>
      <c r="CM55" s="15"/>
      <c r="CN55" s="11"/>
      <c r="CO55" s="15"/>
      <c r="CP55" s="14"/>
      <c r="CQ55" s="15"/>
      <c r="CR55" s="11"/>
      <c r="CS55" s="15"/>
      <c r="CT55" s="11"/>
      <c r="CU55" s="15"/>
      <c r="CV55" s="11"/>
      <c r="CW55" s="15"/>
      <c r="CX55" s="11"/>
      <c r="CY55" s="15"/>
      <c r="CZ55" s="11"/>
      <c r="DA55" s="30"/>
      <c r="DB55" s="31"/>
      <c r="DC55" s="32"/>
    </row>
    <row r="56" spans="1:107" ht="9.9" customHeight="1" x14ac:dyDescent="0.3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5"/>
      <c r="CG56" s="15"/>
      <c r="CH56" s="15"/>
      <c r="CI56" s="15"/>
      <c r="CJ56" s="11"/>
      <c r="CK56" s="192"/>
      <c r="CL56" s="15"/>
      <c r="CM56" s="15"/>
      <c r="CN56" s="15"/>
      <c r="CO56" s="15"/>
      <c r="CP56" s="15"/>
      <c r="CQ56" s="15"/>
      <c r="CR56" s="15"/>
      <c r="CS56" s="15"/>
      <c r="CT56" s="11"/>
      <c r="CU56" s="192"/>
      <c r="CV56" s="15"/>
      <c r="CW56" s="193"/>
      <c r="CX56" s="193"/>
      <c r="CY56" s="193"/>
      <c r="CZ56" s="11"/>
      <c r="DA56" s="30"/>
      <c r="DB56" s="31"/>
      <c r="DC56" s="32"/>
    </row>
    <row r="57" spans="1:107" ht="15" customHeight="1" x14ac:dyDescent="0.3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5"/>
      <c r="CZ57" s="11"/>
      <c r="DA57" s="30"/>
      <c r="DB57" s="31"/>
      <c r="DC57" s="32"/>
    </row>
    <row r="58" spans="1:107" ht="12" customHeight="1" x14ac:dyDescent="0.3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  <c r="CM58" s="11"/>
      <c r="CN58" s="11"/>
      <c r="CO58" s="11"/>
      <c r="CP58" s="11"/>
      <c r="CQ58" s="11"/>
      <c r="CR58" s="11"/>
      <c r="CS58" s="11"/>
      <c r="CT58" s="11"/>
      <c r="CU58" s="11"/>
      <c r="CV58" s="11"/>
      <c r="CW58" s="11"/>
      <c r="CX58" s="11"/>
      <c r="CY58" s="15"/>
      <c r="CZ58" s="11"/>
      <c r="DA58" s="38"/>
      <c r="DB58" s="39"/>
      <c r="DC58" s="32"/>
    </row>
    <row r="59" spans="1:107" ht="8.1" customHeight="1" x14ac:dyDescent="0.3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11"/>
      <c r="CH59" s="11"/>
      <c r="CI59" s="11"/>
      <c r="CJ59" s="11"/>
      <c r="CK59" s="11"/>
      <c r="CL59" s="11"/>
      <c r="CM59" s="11"/>
      <c r="CN59" s="11"/>
      <c r="CO59" s="15"/>
      <c r="CP59" s="11"/>
      <c r="CQ59" s="11"/>
      <c r="CR59" s="11"/>
      <c r="CS59" s="11"/>
      <c r="CT59" s="11"/>
      <c r="CU59" s="11"/>
      <c r="CV59" s="11"/>
      <c r="CW59" s="11"/>
      <c r="CX59" s="11"/>
      <c r="CY59" s="15"/>
      <c r="CZ59" s="11"/>
      <c r="DA59" s="30"/>
      <c r="DB59" s="31"/>
      <c r="DC59" s="32"/>
    </row>
    <row r="60" spans="1:107" ht="8.1" customHeight="1" x14ac:dyDescent="0.3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15"/>
      <c r="CH60" s="11"/>
      <c r="CI60" s="15"/>
      <c r="CJ60" s="11"/>
      <c r="CK60" s="15"/>
      <c r="CL60" s="11"/>
      <c r="CM60" s="15"/>
      <c r="CN60" s="11"/>
      <c r="CO60" s="15"/>
      <c r="CP60" s="14"/>
      <c r="CQ60" s="15"/>
      <c r="CR60" s="11"/>
      <c r="CS60" s="15"/>
      <c r="CT60" s="11"/>
      <c r="CU60" s="15"/>
      <c r="CV60" s="11"/>
      <c r="CW60" s="15"/>
      <c r="CX60" s="11"/>
      <c r="CY60" s="15"/>
      <c r="CZ60" s="11"/>
      <c r="DA60" s="30"/>
      <c r="DB60" s="31"/>
      <c r="DC60" s="32"/>
    </row>
    <row r="61" spans="1:107" ht="9.9" customHeight="1" x14ac:dyDescent="0.3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5"/>
      <c r="CG61" s="15"/>
      <c r="CH61" s="15"/>
      <c r="CI61" s="15"/>
      <c r="CJ61" s="11"/>
      <c r="CK61" s="192"/>
      <c r="CL61" s="15"/>
      <c r="CM61" s="15"/>
      <c r="CN61" s="15"/>
      <c r="CO61" s="15"/>
      <c r="CP61" s="15"/>
      <c r="CQ61" s="15"/>
      <c r="CR61" s="15"/>
      <c r="CS61" s="15"/>
      <c r="CT61" s="11"/>
      <c r="CU61" s="192"/>
      <c r="CV61" s="15"/>
      <c r="CW61" s="193"/>
      <c r="CX61" s="193"/>
      <c r="CY61" s="193"/>
      <c r="CZ61" s="11"/>
      <c r="DA61" s="30"/>
      <c r="DB61" s="31"/>
      <c r="DC61" s="32"/>
    </row>
    <row r="62" spans="1:107" ht="15" customHeight="1" x14ac:dyDescent="0.3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5"/>
      <c r="CZ62" s="11"/>
      <c r="DA62" s="30"/>
      <c r="DB62" s="31"/>
      <c r="DC62" s="32"/>
    </row>
    <row r="63" spans="1:107" ht="12" customHeight="1" x14ac:dyDescent="0.3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  <c r="CM63" s="11"/>
      <c r="CN63" s="11"/>
      <c r="CO63" s="11"/>
      <c r="CP63" s="11"/>
      <c r="CQ63" s="11"/>
      <c r="CR63" s="11"/>
      <c r="CS63" s="11"/>
      <c r="CT63" s="11"/>
      <c r="CU63" s="11"/>
      <c r="CV63" s="11"/>
      <c r="CW63" s="11"/>
      <c r="CX63" s="11"/>
      <c r="CY63" s="15"/>
      <c r="CZ63" s="11"/>
      <c r="DA63" s="38"/>
      <c r="DB63" s="39"/>
      <c r="DC63" s="32"/>
    </row>
    <row r="64" spans="1:107" ht="8.1" customHeight="1" x14ac:dyDescent="0.3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11"/>
      <c r="CH64" s="11"/>
      <c r="CI64" s="11"/>
      <c r="CJ64" s="11"/>
      <c r="CK64" s="11"/>
      <c r="CL64" s="11"/>
      <c r="CM64" s="11"/>
      <c r="CN64" s="11"/>
      <c r="CO64" s="15"/>
      <c r="CP64" s="11"/>
      <c r="CQ64" s="11"/>
      <c r="CR64" s="11"/>
      <c r="CS64" s="11"/>
      <c r="CT64" s="11"/>
      <c r="CU64" s="11"/>
      <c r="CV64" s="11"/>
      <c r="CW64" s="11"/>
      <c r="CX64" s="11"/>
      <c r="CY64" s="15"/>
      <c r="CZ64" s="11"/>
      <c r="DA64" s="30"/>
      <c r="DB64" s="31"/>
      <c r="DC64" s="32"/>
    </row>
    <row r="65" spans="1:107" ht="8.1" customHeight="1" x14ac:dyDescent="0.3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15"/>
      <c r="CH65" s="11"/>
      <c r="CI65" s="15"/>
      <c r="CJ65" s="11"/>
      <c r="CK65" s="15"/>
      <c r="CL65" s="11"/>
      <c r="CM65" s="15"/>
      <c r="CN65" s="11"/>
      <c r="CO65" s="15"/>
      <c r="CP65" s="14"/>
      <c r="CQ65" s="15"/>
      <c r="CR65" s="11"/>
      <c r="CS65" s="15"/>
      <c r="CT65" s="11"/>
      <c r="CU65" s="15"/>
      <c r="CV65" s="11"/>
      <c r="CW65" s="15"/>
      <c r="CX65" s="11"/>
      <c r="CY65" s="15"/>
      <c r="CZ65" s="11"/>
      <c r="DA65" s="30"/>
      <c r="DB65" s="31"/>
      <c r="DC65" s="32"/>
    </row>
    <row r="66" spans="1:107" ht="9.9" customHeight="1" x14ac:dyDescent="0.3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5"/>
      <c r="CG66" s="15"/>
      <c r="CH66" s="15"/>
      <c r="CI66" s="15"/>
      <c r="CJ66" s="11"/>
      <c r="CK66" s="192"/>
      <c r="CL66" s="15"/>
      <c r="CM66" s="15"/>
      <c r="CN66" s="15"/>
      <c r="CO66" s="15"/>
      <c r="CP66" s="15"/>
      <c r="CQ66" s="15"/>
      <c r="CR66" s="15"/>
      <c r="CS66" s="15"/>
      <c r="CT66" s="11"/>
      <c r="CU66" s="192"/>
      <c r="CV66" s="15"/>
      <c r="CW66" s="193"/>
      <c r="CX66" s="193"/>
      <c r="CY66" s="193"/>
      <c r="CZ66" s="11"/>
      <c r="DA66" s="30"/>
      <c r="DB66" s="31"/>
      <c r="DC66" s="32"/>
    </row>
    <row r="67" spans="1:107" ht="15" customHeight="1" x14ac:dyDescent="0.3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5"/>
      <c r="CZ67" s="11"/>
      <c r="DA67" s="30"/>
      <c r="DB67" s="31"/>
      <c r="DC67" s="32"/>
    </row>
    <row r="68" spans="1:107" ht="12" customHeight="1" x14ac:dyDescent="0.3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  <c r="CM68" s="11"/>
      <c r="CN68" s="11"/>
      <c r="CO68" s="11"/>
      <c r="CP68" s="11"/>
      <c r="CQ68" s="11"/>
      <c r="CR68" s="11"/>
      <c r="CS68" s="11"/>
      <c r="CT68" s="11"/>
      <c r="CU68" s="11"/>
      <c r="CV68" s="11"/>
      <c r="CW68" s="11"/>
      <c r="CX68" s="11"/>
      <c r="CY68" s="15"/>
      <c r="CZ68" s="11"/>
      <c r="DA68" s="38"/>
      <c r="DB68" s="39"/>
      <c r="DC68" s="32"/>
    </row>
    <row r="69" spans="1:107" ht="8.1" customHeight="1" x14ac:dyDescent="0.3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11"/>
      <c r="CH69" s="11"/>
      <c r="CI69" s="11"/>
      <c r="CJ69" s="11"/>
      <c r="CK69" s="11"/>
      <c r="CL69" s="11"/>
      <c r="CM69" s="11"/>
      <c r="CN69" s="11"/>
      <c r="CO69" s="15"/>
      <c r="CP69" s="11"/>
      <c r="CQ69" s="11"/>
      <c r="CR69" s="11"/>
      <c r="CS69" s="11"/>
      <c r="CT69" s="11"/>
      <c r="CU69" s="11"/>
      <c r="CV69" s="11"/>
      <c r="CW69" s="11"/>
      <c r="CX69" s="11"/>
      <c r="CY69" s="15"/>
      <c r="CZ69" s="11"/>
      <c r="DA69" s="30"/>
      <c r="DB69" s="31"/>
      <c r="DC69" s="32"/>
    </row>
    <row r="70" spans="1:107" ht="8.1" customHeight="1" x14ac:dyDescent="0.3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15"/>
      <c r="CH70" s="11"/>
      <c r="CI70" s="15"/>
      <c r="CJ70" s="11"/>
      <c r="CK70" s="15"/>
      <c r="CL70" s="11"/>
      <c r="CM70" s="15"/>
      <c r="CN70" s="11"/>
      <c r="CO70" s="15"/>
      <c r="CP70" s="14"/>
      <c r="CQ70" s="15"/>
      <c r="CR70" s="11"/>
      <c r="CS70" s="15"/>
      <c r="CT70" s="11"/>
      <c r="CU70" s="15"/>
      <c r="CV70" s="11"/>
      <c r="CW70" s="15"/>
      <c r="CX70" s="11"/>
      <c r="CY70" s="15"/>
      <c r="CZ70" s="11"/>
      <c r="DA70" s="30"/>
      <c r="DB70" s="31"/>
      <c r="DC70" s="32"/>
    </row>
    <row r="71" spans="1:107" ht="9.9" customHeight="1" x14ac:dyDescent="0.3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5"/>
      <c r="CG71" s="15"/>
      <c r="CH71" s="15"/>
      <c r="CI71" s="15"/>
      <c r="CJ71" s="11"/>
      <c r="CK71" s="192"/>
      <c r="CL71" s="15"/>
      <c r="CM71" s="15"/>
      <c r="CN71" s="15"/>
      <c r="CO71" s="15"/>
      <c r="CP71" s="15"/>
      <c r="CQ71" s="15"/>
      <c r="CR71" s="15"/>
      <c r="CS71" s="15"/>
      <c r="CT71" s="11"/>
      <c r="CU71" s="192"/>
      <c r="CV71" s="15"/>
      <c r="CW71" s="193"/>
      <c r="CX71" s="193"/>
      <c r="CY71" s="193"/>
      <c r="CZ71" s="11"/>
      <c r="DA71" s="30"/>
      <c r="DB71" s="31"/>
      <c r="DC71" s="32"/>
    </row>
    <row r="72" spans="1:107" ht="15" customHeight="1" x14ac:dyDescent="0.3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5"/>
      <c r="CZ72" s="11"/>
      <c r="DA72" s="30"/>
      <c r="DB72" s="31"/>
      <c r="DC72" s="32"/>
    </row>
    <row r="73" spans="1:107" ht="12" customHeight="1" x14ac:dyDescent="0.3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  <c r="CM73" s="11"/>
      <c r="CN73" s="11"/>
      <c r="CO73" s="11"/>
      <c r="CP73" s="11"/>
      <c r="CQ73" s="11"/>
      <c r="CR73" s="11"/>
      <c r="CS73" s="11"/>
      <c r="CT73" s="11"/>
      <c r="CU73" s="11"/>
      <c r="CV73" s="11"/>
      <c r="CW73" s="11"/>
      <c r="CX73" s="11"/>
      <c r="CY73" s="15"/>
      <c r="CZ73" s="11"/>
      <c r="DA73" s="38"/>
      <c r="DB73" s="39"/>
      <c r="DC73" s="32"/>
    </row>
    <row r="74" spans="1:107" ht="8.1" customHeight="1" x14ac:dyDescent="0.3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11"/>
      <c r="CH74" s="11"/>
      <c r="CI74" s="11"/>
      <c r="CJ74" s="11"/>
      <c r="CK74" s="11"/>
      <c r="CL74" s="11"/>
      <c r="CM74" s="11"/>
      <c r="CN74" s="11"/>
      <c r="CO74" s="15"/>
      <c r="CP74" s="11"/>
      <c r="CQ74" s="11"/>
      <c r="CR74" s="11"/>
      <c r="CS74" s="11"/>
      <c r="CT74" s="11"/>
      <c r="CU74" s="11"/>
      <c r="CV74" s="11"/>
      <c r="CW74" s="11"/>
      <c r="CX74" s="11"/>
      <c r="CY74" s="15"/>
      <c r="CZ74" s="11"/>
      <c r="DA74" s="30"/>
      <c r="DB74" s="31"/>
      <c r="DC74" s="32"/>
    </row>
    <row r="75" spans="1:107" ht="8.1" customHeight="1" x14ac:dyDescent="0.3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15"/>
      <c r="CH75" s="11"/>
      <c r="CI75" s="15"/>
      <c r="CJ75" s="11"/>
      <c r="CK75" s="15"/>
      <c r="CL75" s="11"/>
      <c r="CM75" s="15"/>
      <c r="CN75" s="11"/>
      <c r="CO75" s="15"/>
      <c r="CP75" s="14"/>
      <c r="CQ75" s="15"/>
      <c r="CR75" s="11"/>
      <c r="CS75" s="15"/>
      <c r="CT75" s="11"/>
      <c r="CU75" s="15"/>
      <c r="CV75" s="11"/>
      <c r="CW75" s="15"/>
      <c r="CX75" s="11"/>
      <c r="CY75" s="15"/>
      <c r="CZ75" s="11"/>
      <c r="DA75" s="30"/>
      <c r="DB75" s="31"/>
      <c r="DC75" s="32"/>
    </row>
    <row r="76" spans="1:107" ht="9.9" customHeight="1" x14ac:dyDescent="0.3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5"/>
      <c r="CG76" s="15"/>
      <c r="CH76" s="15"/>
      <c r="CI76" s="15"/>
      <c r="CJ76" s="11"/>
      <c r="CK76" s="192"/>
      <c r="CL76" s="15"/>
      <c r="CM76" s="15"/>
      <c r="CN76" s="15"/>
      <c r="CO76" s="15"/>
      <c r="CP76" s="15"/>
      <c r="CQ76" s="15"/>
      <c r="CR76" s="15"/>
      <c r="CS76" s="15"/>
      <c r="CT76" s="11"/>
      <c r="CU76" s="192"/>
      <c r="CV76" s="15"/>
      <c r="CW76" s="193"/>
      <c r="CX76" s="193"/>
      <c r="CY76" s="193"/>
      <c r="CZ76" s="11"/>
      <c r="DA76" s="30"/>
      <c r="DB76" s="31"/>
      <c r="DC76" s="32"/>
    </row>
    <row r="77" spans="1:107" ht="15" customHeight="1" x14ac:dyDescent="0.3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5"/>
      <c r="CZ77" s="11"/>
      <c r="DA77" s="30"/>
      <c r="DB77" s="31"/>
      <c r="DC77" s="32"/>
    </row>
    <row r="78" spans="1:107" ht="12" customHeight="1" x14ac:dyDescent="0.3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  <c r="CM78" s="11"/>
      <c r="CN78" s="11"/>
      <c r="CO78" s="11"/>
      <c r="CP78" s="11"/>
      <c r="CQ78" s="11"/>
      <c r="CR78" s="11"/>
      <c r="CS78" s="11"/>
      <c r="CT78" s="11"/>
      <c r="CU78" s="11"/>
      <c r="CV78" s="11"/>
      <c r="CW78" s="11"/>
      <c r="CX78" s="11"/>
      <c r="CY78" s="15"/>
      <c r="CZ78" s="11"/>
      <c r="DA78" s="38"/>
      <c r="DB78" s="39"/>
      <c r="DC78" s="32"/>
    </row>
    <row r="79" spans="1:107" ht="8.1" customHeight="1" x14ac:dyDescent="0.3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11"/>
      <c r="CH79" s="11"/>
      <c r="CI79" s="11"/>
      <c r="CJ79" s="11"/>
      <c r="CK79" s="11"/>
      <c r="CL79" s="11"/>
      <c r="CM79" s="11"/>
      <c r="CN79" s="11"/>
      <c r="CO79" s="15"/>
      <c r="CP79" s="11"/>
      <c r="CQ79" s="11"/>
      <c r="CR79" s="11"/>
      <c r="CS79" s="11"/>
      <c r="CT79" s="11"/>
      <c r="CU79" s="11"/>
      <c r="CV79" s="11"/>
      <c r="CW79" s="11"/>
      <c r="CX79" s="11"/>
      <c r="CY79" s="15"/>
      <c r="CZ79" s="11"/>
      <c r="DA79" s="30"/>
      <c r="DB79" s="31"/>
      <c r="DC79" s="32"/>
    </row>
    <row r="80" spans="1:107" ht="8.1" customHeight="1" x14ac:dyDescent="0.3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15"/>
      <c r="CH80" s="11"/>
      <c r="CI80" s="15"/>
      <c r="CJ80" s="11"/>
      <c r="CK80" s="15"/>
      <c r="CL80" s="11"/>
      <c r="CM80" s="15"/>
      <c r="CN80" s="11"/>
      <c r="CO80" s="15"/>
      <c r="CP80" s="14"/>
      <c r="CQ80" s="15"/>
      <c r="CR80" s="11"/>
      <c r="CS80" s="15"/>
      <c r="CT80" s="11"/>
      <c r="CU80" s="15"/>
      <c r="CV80" s="11"/>
      <c r="CW80" s="15"/>
      <c r="CX80" s="11"/>
      <c r="CY80" s="15"/>
      <c r="CZ80" s="11"/>
      <c r="DA80" s="30"/>
      <c r="DB80" s="31"/>
      <c r="DC80" s="32"/>
    </row>
    <row r="81" spans="1:107" ht="9.9" customHeight="1" x14ac:dyDescent="0.3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5"/>
      <c r="CG81" s="15"/>
      <c r="CH81" s="15"/>
      <c r="CI81" s="15"/>
      <c r="CJ81" s="11"/>
      <c r="CK81" s="192"/>
      <c r="CL81" s="15"/>
      <c r="CM81" s="15"/>
      <c r="CN81" s="15"/>
      <c r="CO81" s="15"/>
      <c r="CP81" s="15"/>
      <c r="CQ81" s="15"/>
      <c r="CR81" s="15"/>
      <c r="CS81" s="15"/>
      <c r="CT81" s="11"/>
      <c r="CU81" s="192"/>
      <c r="CV81" s="15"/>
      <c r="CW81" s="193"/>
      <c r="CX81" s="193"/>
      <c r="CY81" s="193"/>
      <c r="CZ81" s="11"/>
      <c r="DA81" s="30"/>
      <c r="DB81" s="31"/>
      <c r="DC81" s="32"/>
    </row>
    <row r="82" spans="1:107" ht="15" customHeight="1" x14ac:dyDescent="0.3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5"/>
      <c r="CZ82" s="11"/>
      <c r="DA82" s="30"/>
      <c r="DB82" s="31"/>
      <c r="DC82" s="32"/>
    </row>
    <row r="83" spans="1:107" ht="12" customHeight="1" x14ac:dyDescent="0.3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  <c r="CM83" s="11"/>
      <c r="CN83" s="11"/>
      <c r="CO83" s="11"/>
      <c r="CP83" s="11"/>
      <c r="CQ83" s="11"/>
      <c r="CR83" s="11"/>
      <c r="CS83" s="11"/>
      <c r="CT83" s="11"/>
      <c r="CU83" s="11"/>
      <c r="CV83" s="11"/>
      <c r="CW83" s="11"/>
      <c r="CX83" s="11"/>
      <c r="CY83" s="15"/>
      <c r="CZ83" s="11"/>
      <c r="DA83" s="38"/>
      <c r="DB83" s="39"/>
      <c r="DC83" s="32"/>
    </row>
    <row r="84" spans="1:107" ht="8.1" customHeight="1" x14ac:dyDescent="0.3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11"/>
      <c r="CH84" s="11"/>
      <c r="CI84" s="11"/>
      <c r="CJ84" s="11"/>
      <c r="CK84" s="11"/>
      <c r="CL84" s="11"/>
      <c r="CM84" s="11"/>
      <c r="CN84" s="11"/>
      <c r="CO84" s="15"/>
      <c r="CP84" s="11"/>
      <c r="CQ84" s="11"/>
      <c r="CR84" s="11"/>
      <c r="CS84" s="11"/>
      <c r="CT84" s="11"/>
      <c r="CU84" s="11"/>
      <c r="CV84" s="11"/>
      <c r="CW84" s="11"/>
      <c r="CX84" s="11"/>
      <c r="CY84" s="15"/>
      <c r="CZ84" s="11"/>
      <c r="DA84" s="30"/>
      <c r="DB84" s="31"/>
      <c r="DC84" s="32"/>
    </row>
    <row r="85" spans="1:107" ht="8.1" customHeight="1" x14ac:dyDescent="0.3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15"/>
      <c r="CH85" s="11"/>
      <c r="CI85" s="15"/>
      <c r="CJ85" s="11"/>
      <c r="CK85" s="15"/>
      <c r="CL85" s="11"/>
      <c r="CM85" s="15"/>
      <c r="CN85" s="11"/>
      <c r="CO85" s="15"/>
      <c r="CP85" s="14"/>
      <c r="CQ85" s="15"/>
      <c r="CR85" s="11"/>
      <c r="CS85" s="15"/>
      <c r="CT85" s="11"/>
      <c r="CU85" s="15"/>
      <c r="CV85" s="11"/>
      <c r="CW85" s="15"/>
      <c r="CX85" s="11"/>
      <c r="CY85" s="15"/>
      <c r="CZ85" s="11"/>
      <c r="DA85" s="30"/>
      <c r="DB85" s="31"/>
      <c r="DC85" s="32"/>
    </row>
    <row r="86" spans="1:107" ht="9.9" customHeight="1" x14ac:dyDescent="0.3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5"/>
      <c r="CG86" s="15"/>
      <c r="CH86" s="15"/>
      <c r="CI86" s="15"/>
      <c r="CJ86" s="11"/>
      <c r="CK86" s="192"/>
      <c r="CL86" s="15"/>
      <c r="CM86" s="15"/>
      <c r="CN86" s="15"/>
      <c r="CO86" s="15"/>
      <c r="CP86" s="15"/>
      <c r="CQ86" s="15"/>
      <c r="CR86" s="15"/>
      <c r="CS86" s="15"/>
      <c r="CT86" s="11"/>
      <c r="CU86" s="192"/>
      <c r="CV86" s="15"/>
      <c r="CW86" s="193"/>
      <c r="CX86" s="193"/>
      <c r="CY86" s="193"/>
      <c r="CZ86" s="11"/>
      <c r="DA86" s="30"/>
      <c r="DB86" s="31"/>
      <c r="DC86" s="32"/>
    </row>
    <row r="87" spans="1:107" ht="15" customHeight="1" x14ac:dyDescent="0.3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4"/>
      <c r="CG87" s="34"/>
      <c r="CH87" s="34"/>
      <c r="CI87" s="34"/>
      <c r="CJ87" s="34"/>
      <c r="CK87" s="34"/>
      <c r="CL87" s="34"/>
      <c r="CM87" s="34"/>
      <c r="CN87" s="34"/>
      <c r="CO87" s="34"/>
      <c r="CP87" s="34"/>
      <c r="CQ87" s="34"/>
      <c r="CR87" s="34"/>
      <c r="CS87" s="34"/>
      <c r="CT87" s="34"/>
      <c r="CU87" s="34"/>
      <c r="CV87" s="34"/>
      <c r="CW87" s="34"/>
      <c r="CX87" s="34"/>
      <c r="CY87" s="35"/>
      <c r="CZ87" s="11"/>
      <c r="DA87" s="30"/>
      <c r="DB87" s="31"/>
      <c r="DC87" s="32"/>
    </row>
    <row r="88" spans="1:107" ht="12" customHeight="1" x14ac:dyDescent="0.3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  <c r="CM88" s="11"/>
      <c r="CN88" s="11"/>
      <c r="CO88" s="11"/>
      <c r="CP88" s="11"/>
      <c r="CQ88" s="11"/>
      <c r="CR88" s="11"/>
      <c r="CS88" s="11"/>
      <c r="CT88" s="11"/>
      <c r="CU88" s="11"/>
      <c r="CV88" s="11"/>
      <c r="CW88" s="11"/>
      <c r="CX88" s="11"/>
      <c r="CY88" s="15"/>
      <c r="CZ88" s="11"/>
      <c r="DA88" s="38"/>
      <c r="DB88" s="39"/>
      <c r="DC88" s="32"/>
    </row>
    <row r="89" spans="1:107" ht="8.1" customHeight="1" x14ac:dyDescent="0.3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11"/>
      <c r="CH89" s="11"/>
      <c r="CI89" s="11"/>
      <c r="CJ89" s="11"/>
      <c r="CK89" s="11"/>
      <c r="CL89" s="11"/>
      <c r="CM89" s="11"/>
      <c r="CN89" s="11"/>
      <c r="CO89" s="15"/>
      <c r="CP89" s="11"/>
      <c r="CQ89" s="11"/>
      <c r="CR89" s="11"/>
      <c r="CS89" s="11"/>
      <c r="CT89" s="11"/>
      <c r="CU89" s="11"/>
      <c r="CV89" s="11"/>
      <c r="CW89" s="11"/>
      <c r="CX89" s="11"/>
      <c r="CY89" s="15"/>
      <c r="CZ89" s="11"/>
      <c r="DA89" s="30"/>
      <c r="DB89" s="31"/>
      <c r="DC89" s="32"/>
    </row>
    <row r="90" spans="1:107" ht="8.1" customHeight="1" x14ac:dyDescent="0.3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15"/>
      <c r="CH90" s="11"/>
      <c r="CI90" s="15"/>
      <c r="CJ90" s="11"/>
      <c r="CK90" s="15"/>
      <c r="CL90" s="11"/>
      <c r="CM90" s="15"/>
      <c r="CN90" s="11"/>
      <c r="CO90" s="15"/>
      <c r="CP90" s="14"/>
      <c r="CQ90" s="15"/>
      <c r="CR90" s="11"/>
      <c r="CS90" s="15"/>
      <c r="CT90" s="11"/>
      <c r="CU90" s="15"/>
      <c r="CV90" s="11"/>
      <c r="CW90" s="15"/>
      <c r="CX90" s="11"/>
      <c r="CY90" s="15"/>
      <c r="CZ90" s="11"/>
      <c r="DA90" s="30"/>
      <c r="DB90" s="31"/>
      <c r="DC90" s="32"/>
    </row>
    <row r="91" spans="1:107" ht="9.9" customHeight="1" x14ac:dyDescent="0.3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5"/>
      <c r="CG91" s="15"/>
      <c r="CH91" s="15"/>
      <c r="CI91" s="15"/>
      <c r="CJ91" s="11"/>
      <c r="CK91" s="192"/>
      <c r="CL91" s="15"/>
      <c r="CM91" s="15"/>
      <c r="CN91" s="15"/>
      <c r="CO91" s="15"/>
      <c r="CP91" s="15"/>
      <c r="CQ91" s="15"/>
      <c r="CR91" s="15"/>
      <c r="CS91" s="15"/>
      <c r="CT91" s="11"/>
      <c r="CU91" s="192"/>
      <c r="CV91" s="15"/>
      <c r="CW91" s="193"/>
      <c r="CX91" s="193"/>
      <c r="CY91" s="193"/>
      <c r="CZ91" s="11"/>
      <c r="DA91" s="30"/>
      <c r="DB91" s="31"/>
      <c r="DC91" s="32"/>
    </row>
    <row r="92" spans="1:107" ht="15" customHeight="1" x14ac:dyDescent="0.3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4"/>
      <c r="CF92" s="34"/>
      <c r="CG92" s="34"/>
      <c r="CH92" s="34"/>
      <c r="CI92" s="34"/>
      <c r="CJ92" s="34"/>
      <c r="CK92" s="34"/>
      <c r="CL92" s="34"/>
      <c r="CM92" s="34"/>
      <c r="CN92" s="34"/>
      <c r="CO92" s="34"/>
      <c r="CP92" s="34"/>
      <c r="CQ92" s="34"/>
      <c r="CR92" s="34"/>
      <c r="CS92" s="34"/>
      <c r="CT92" s="34"/>
      <c r="CU92" s="34"/>
      <c r="CV92" s="34"/>
      <c r="CW92" s="34"/>
      <c r="CX92" s="34"/>
      <c r="CY92" s="35"/>
      <c r="CZ92" s="11"/>
      <c r="DA92" s="30"/>
      <c r="DB92" s="31"/>
      <c r="DC92" s="32"/>
    </row>
    <row r="93" spans="1:107" ht="12" customHeight="1" x14ac:dyDescent="0.3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  <c r="CM93" s="11"/>
      <c r="CN93" s="11"/>
      <c r="CO93" s="11"/>
      <c r="CP93" s="11"/>
      <c r="CQ93" s="11"/>
      <c r="CR93" s="11"/>
      <c r="CS93" s="11"/>
      <c r="CT93" s="11"/>
      <c r="CU93" s="11"/>
      <c r="CV93" s="11"/>
      <c r="CW93" s="11"/>
      <c r="CX93" s="11"/>
      <c r="CY93" s="15"/>
      <c r="CZ93" s="11"/>
      <c r="DA93" s="38"/>
      <c r="DB93" s="39"/>
      <c r="DC93" s="32"/>
    </row>
    <row r="94" spans="1:107" ht="8.1" customHeight="1" x14ac:dyDescent="0.3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11"/>
      <c r="CH94" s="11"/>
      <c r="CI94" s="11"/>
      <c r="CJ94" s="11"/>
      <c r="CK94" s="11"/>
      <c r="CL94" s="11"/>
      <c r="CM94" s="11"/>
      <c r="CN94" s="11"/>
      <c r="CO94" s="15"/>
      <c r="CP94" s="11"/>
      <c r="CQ94" s="11"/>
      <c r="CR94" s="11"/>
      <c r="CS94" s="11"/>
      <c r="CT94" s="11"/>
      <c r="CU94" s="11"/>
      <c r="CV94" s="11"/>
      <c r="CW94" s="11"/>
      <c r="CX94" s="11"/>
      <c r="CY94" s="15"/>
      <c r="CZ94" s="11"/>
      <c r="DA94" s="30"/>
      <c r="DB94" s="31"/>
      <c r="DC94" s="32"/>
    </row>
    <row r="95" spans="1:107" ht="8.1" customHeight="1" x14ac:dyDescent="0.3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15"/>
      <c r="CH95" s="11"/>
      <c r="CI95" s="15"/>
      <c r="CJ95" s="11"/>
      <c r="CK95" s="15"/>
      <c r="CL95" s="11"/>
      <c r="CM95" s="15"/>
      <c r="CN95" s="11"/>
      <c r="CO95" s="15"/>
      <c r="CP95" s="14"/>
      <c r="CQ95" s="15"/>
      <c r="CR95" s="11"/>
      <c r="CS95" s="15"/>
      <c r="CT95" s="11"/>
      <c r="CU95" s="15"/>
      <c r="CV95" s="11"/>
      <c r="CW95" s="15"/>
      <c r="CX95" s="11"/>
      <c r="CY95" s="15"/>
      <c r="CZ95" s="11"/>
      <c r="DA95" s="30"/>
      <c r="DB95" s="31"/>
      <c r="DC95" s="32"/>
    </row>
    <row r="96" spans="1:107" ht="9.9" customHeight="1" x14ac:dyDescent="0.3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5"/>
      <c r="CG96" s="15"/>
      <c r="CH96" s="15"/>
      <c r="CI96" s="15"/>
      <c r="CJ96" s="11"/>
      <c r="CK96" s="192"/>
      <c r="CL96" s="15"/>
      <c r="CM96" s="15"/>
      <c r="CN96" s="15"/>
      <c r="CO96" s="15"/>
      <c r="CP96" s="15"/>
      <c r="CQ96" s="15"/>
      <c r="CR96" s="15"/>
      <c r="CS96" s="15"/>
      <c r="CT96" s="11"/>
      <c r="CU96" s="192"/>
      <c r="CV96" s="15"/>
      <c r="CW96" s="193"/>
      <c r="CX96" s="193"/>
      <c r="CY96" s="193"/>
      <c r="CZ96" s="11"/>
      <c r="DA96" s="30"/>
      <c r="DB96" s="31"/>
      <c r="DC96" s="32"/>
    </row>
    <row r="97" spans="1:107" ht="15" customHeight="1" x14ac:dyDescent="0.3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4"/>
      <c r="CF97" s="34"/>
      <c r="CG97" s="34"/>
      <c r="CH97" s="34"/>
      <c r="CI97" s="34"/>
      <c r="CJ97" s="34"/>
      <c r="CK97" s="34"/>
      <c r="CL97" s="34"/>
      <c r="CM97" s="34"/>
      <c r="CN97" s="34"/>
      <c r="CO97" s="34"/>
      <c r="CP97" s="34"/>
      <c r="CQ97" s="34"/>
      <c r="CR97" s="34"/>
      <c r="CS97" s="34"/>
      <c r="CT97" s="34"/>
      <c r="CU97" s="34"/>
      <c r="CV97" s="34"/>
      <c r="CW97" s="34"/>
      <c r="CX97" s="34"/>
      <c r="CY97" s="35"/>
      <c r="CZ97" s="11"/>
      <c r="DA97" s="30"/>
      <c r="DB97" s="31"/>
      <c r="DC97" s="32"/>
    </row>
    <row r="98" spans="1:107" ht="12" customHeight="1" x14ac:dyDescent="0.3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  <c r="CM98" s="11"/>
      <c r="CN98" s="11"/>
      <c r="CO98" s="11"/>
      <c r="CP98" s="11"/>
      <c r="CQ98" s="11"/>
      <c r="CR98" s="11"/>
      <c r="CS98" s="11"/>
      <c r="CT98" s="11"/>
      <c r="CU98" s="11"/>
      <c r="CV98" s="11"/>
      <c r="CW98" s="11"/>
      <c r="CX98" s="11"/>
      <c r="CY98" s="15"/>
      <c r="CZ98" s="11"/>
      <c r="DA98" s="38"/>
      <c r="DB98" s="39"/>
      <c r="DC98" s="32"/>
    </row>
    <row r="99" spans="1:107" ht="8.1" customHeight="1" x14ac:dyDescent="0.3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11"/>
      <c r="CH99" s="11"/>
      <c r="CI99" s="11"/>
      <c r="CJ99" s="11"/>
      <c r="CK99" s="11"/>
      <c r="CL99" s="11"/>
      <c r="CM99" s="11"/>
      <c r="CN99" s="11"/>
      <c r="CO99" s="15"/>
      <c r="CP99" s="11"/>
      <c r="CQ99" s="11"/>
      <c r="CR99" s="11"/>
      <c r="CS99" s="11"/>
      <c r="CT99" s="11"/>
      <c r="CU99" s="11"/>
      <c r="CV99" s="11"/>
      <c r="CW99" s="11"/>
      <c r="CX99" s="11"/>
      <c r="CY99" s="15"/>
      <c r="CZ99" s="11"/>
      <c r="DA99" s="30"/>
      <c r="DB99" s="31"/>
      <c r="DC99" s="32"/>
    </row>
    <row r="100" spans="1:107" ht="8.1" customHeight="1" x14ac:dyDescent="0.3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15"/>
      <c r="CH100" s="11"/>
      <c r="CI100" s="15"/>
      <c r="CJ100" s="11"/>
      <c r="CK100" s="15"/>
      <c r="CL100" s="11"/>
      <c r="CM100" s="15"/>
      <c r="CN100" s="11"/>
      <c r="CO100" s="15"/>
      <c r="CP100" s="14"/>
      <c r="CQ100" s="15"/>
      <c r="CR100" s="11"/>
      <c r="CS100" s="15"/>
      <c r="CT100" s="11"/>
      <c r="CU100" s="15"/>
      <c r="CV100" s="11"/>
      <c r="CW100" s="15"/>
      <c r="CX100" s="11"/>
      <c r="CY100" s="15"/>
      <c r="CZ100" s="11"/>
      <c r="DA100" s="30"/>
      <c r="DB100" s="31"/>
      <c r="DC100" s="32"/>
    </row>
    <row r="101" spans="1:107" ht="9.9" customHeight="1" x14ac:dyDescent="0.3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5"/>
      <c r="CG101" s="15"/>
      <c r="CH101" s="15"/>
      <c r="CI101" s="15"/>
      <c r="CJ101" s="11"/>
      <c r="CK101" s="192"/>
      <c r="CL101" s="15"/>
      <c r="CM101" s="15"/>
      <c r="CN101" s="15"/>
      <c r="CO101" s="15"/>
      <c r="CP101" s="15"/>
      <c r="CQ101" s="15"/>
      <c r="CR101" s="15"/>
      <c r="CS101" s="15"/>
      <c r="CT101" s="11"/>
      <c r="CU101" s="192"/>
      <c r="CV101" s="15"/>
      <c r="CW101" s="193"/>
      <c r="CX101" s="193"/>
      <c r="CY101" s="193"/>
      <c r="CZ101" s="11"/>
      <c r="DA101" s="30"/>
      <c r="DB101" s="31"/>
      <c r="DC101" s="32"/>
    </row>
    <row r="102" spans="1:107" ht="15" customHeight="1" x14ac:dyDescent="0.3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4"/>
      <c r="CF102" s="34"/>
      <c r="CG102" s="34"/>
      <c r="CH102" s="34"/>
      <c r="CI102" s="34"/>
      <c r="CJ102" s="34"/>
      <c r="CK102" s="34"/>
      <c r="CL102" s="34"/>
      <c r="CM102" s="34"/>
      <c r="CN102" s="34"/>
      <c r="CO102" s="34"/>
      <c r="CP102" s="34"/>
      <c r="CQ102" s="34"/>
      <c r="CR102" s="34"/>
      <c r="CS102" s="34"/>
      <c r="CT102" s="34"/>
      <c r="CU102" s="34"/>
      <c r="CV102" s="34"/>
      <c r="CW102" s="34"/>
      <c r="CX102" s="34"/>
      <c r="CY102" s="35"/>
      <c r="CZ102" s="11"/>
      <c r="DA102" s="30"/>
      <c r="DB102" s="31"/>
      <c r="DC102" s="32"/>
    </row>
    <row r="103" spans="1:107" ht="12" customHeight="1" x14ac:dyDescent="0.3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11"/>
      <c r="CH103" s="11"/>
      <c r="CI103" s="11"/>
      <c r="CJ103" s="11"/>
      <c r="CK103" s="11"/>
      <c r="CL103" s="11"/>
      <c r="CM103" s="11"/>
      <c r="CN103" s="11"/>
      <c r="CO103" s="11"/>
      <c r="CP103" s="11"/>
      <c r="CQ103" s="11"/>
      <c r="CR103" s="11"/>
      <c r="CS103" s="11"/>
      <c r="CT103" s="11"/>
      <c r="CU103" s="11"/>
      <c r="CV103" s="11"/>
      <c r="CW103" s="11"/>
      <c r="CX103" s="11"/>
      <c r="CY103" s="15"/>
      <c r="CZ103" s="11"/>
      <c r="DA103" s="38"/>
      <c r="DB103" s="39"/>
      <c r="DC103" s="32"/>
    </row>
    <row r="104" spans="1:107" ht="8.1" customHeight="1" x14ac:dyDescent="0.3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11"/>
      <c r="CH104" s="11"/>
      <c r="CI104" s="11"/>
      <c r="CJ104" s="11"/>
      <c r="CK104" s="11"/>
      <c r="CL104" s="11"/>
      <c r="CM104" s="11"/>
      <c r="CN104" s="11"/>
      <c r="CO104" s="15"/>
      <c r="CP104" s="11"/>
      <c r="CQ104" s="11"/>
      <c r="CR104" s="11"/>
      <c r="CS104" s="11"/>
      <c r="CT104" s="11"/>
      <c r="CU104" s="11"/>
      <c r="CV104" s="11"/>
      <c r="CW104" s="11"/>
      <c r="CX104" s="11"/>
      <c r="CY104" s="15"/>
      <c r="CZ104" s="11"/>
      <c r="DA104" s="30"/>
      <c r="DB104" s="31"/>
      <c r="DC104" s="32"/>
    </row>
    <row r="105" spans="1:107" ht="8.1" customHeight="1" x14ac:dyDescent="0.3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15"/>
      <c r="CH105" s="11"/>
      <c r="CI105" s="15"/>
      <c r="CJ105" s="11"/>
      <c r="CK105" s="15"/>
      <c r="CL105" s="11"/>
      <c r="CM105" s="15"/>
      <c r="CN105" s="11"/>
      <c r="CO105" s="15"/>
      <c r="CP105" s="14"/>
      <c r="CQ105" s="15"/>
      <c r="CR105" s="11"/>
      <c r="CS105" s="15"/>
      <c r="CT105" s="11"/>
      <c r="CU105" s="15"/>
      <c r="CV105" s="11"/>
      <c r="CW105" s="15"/>
      <c r="CX105" s="11"/>
      <c r="CY105" s="15"/>
      <c r="CZ105" s="11"/>
      <c r="DA105" s="30"/>
      <c r="DB105" s="31"/>
      <c r="DC105" s="32"/>
    </row>
    <row r="106" spans="1:107" ht="9.75" customHeight="1" x14ac:dyDescent="0.3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5"/>
      <c r="CG106" s="15"/>
      <c r="CH106" s="15"/>
      <c r="CI106" s="15"/>
      <c r="CJ106" s="11"/>
      <c r="CK106" s="192"/>
      <c r="CL106" s="15"/>
      <c r="CM106" s="15"/>
      <c r="CN106" s="15"/>
      <c r="CO106" s="15"/>
      <c r="CP106" s="15"/>
      <c r="CQ106" s="15"/>
      <c r="CR106" s="15"/>
      <c r="CS106" s="15"/>
      <c r="CT106" s="11"/>
      <c r="CU106" s="192"/>
      <c r="CV106" s="15"/>
      <c r="CW106" s="193"/>
      <c r="CX106" s="193"/>
      <c r="CY106" s="193"/>
      <c r="CZ106" s="11"/>
      <c r="DA106" s="30"/>
      <c r="DB106" s="31"/>
      <c r="DC106" s="32"/>
    </row>
    <row r="107" spans="1:107" ht="15" customHeight="1" x14ac:dyDescent="0.3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4"/>
      <c r="CF107" s="34"/>
      <c r="CG107" s="34"/>
      <c r="CH107" s="34"/>
      <c r="CI107" s="34"/>
      <c r="CJ107" s="34"/>
      <c r="CK107" s="34"/>
      <c r="CL107" s="34"/>
      <c r="CM107" s="34"/>
      <c r="CN107" s="34"/>
      <c r="CO107" s="34"/>
      <c r="CP107" s="34"/>
      <c r="CQ107" s="34"/>
      <c r="CR107" s="34"/>
      <c r="CS107" s="34"/>
      <c r="CT107" s="34"/>
      <c r="CU107" s="34"/>
      <c r="CV107" s="34"/>
      <c r="CW107" s="34"/>
      <c r="CX107" s="34"/>
      <c r="CY107" s="35"/>
      <c r="CZ107" s="11"/>
      <c r="DA107" s="30"/>
      <c r="DB107" s="31"/>
      <c r="DC107" s="32"/>
    </row>
    <row r="108" spans="1:107" ht="12" customHeight="1" x14ac:dyDescent="0.3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112"/>
      <c r="CF108" s="112"/>
      <c r="CG108" s="112"/>
      <c r="CH108" s="112"/>
      <c r="CI108" s="112"/>
      <c r="CJ108" s="112"/>
      <c r="CK108" s="112"/>
      <c r="CL108" s="112"/>
      <c r="CM108" s="112"/>
      <c r="CN108" s="112"/>
      <c r="CO108" s="112"/>
      <c r="CP108" s="112"/>
      <c r="CQ108" s="112"/>
      <c r="CR108" s="112"/>
      <c r="CS108" s="112"/>
      <c r="CT108" s="112"/>
      <c r="CU108" s="112"/>
      <c r="CV108" s="112"/>
      <c r="CW108" s="112"/>
      <c r="CX108" s="112"/>
      <c r="CY108" s="43"/>
      <c r="CZ108" s="11"/>
      <c r="DA108" s="38"/>
      <c r="DB108" s="39"/>
      <c r="DC108" s="32"/>
    </row>
    <row r="109" spans="1:107" ht="8.1" customHeight="1" x14ac:dyDescent="0.3">
      <c r="A109" s="10"/>
      <c r="B109" s="40"/>
      <c r="C109" s="48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11"/>
      <c r="CH109" s="11"/>
      <c r="CI109" s="11"/>
      <c r="CJ109" s="11"/>
      <c r="CK109" s="11"/>
      <c r="CL109" s="11"/>
      <c r="CM109" s="11"/>
      <c r="CN109" s="11"/>
      <c r="CO109" s="15"/>
      <c r="CP109" s="11"/>
      <c r="CQ109" s="11"/>
      <c r="CR109" s="11"/>
      <c r="CS109" s="11"/>
      <c r="CT109" s="11"/>
      <c r="CU109" s="11"/>
      <c r="CV109" s="11"/>
      <c r="CW109" s="11"/>
      <c r="CX109" s="11"/>
      <c r="CY109" s="15"/>
      <c r="CZ109" s="11"/>
      <c r="DA109" s="30"/>
      <c r="DB109" s="31"/>
      <c r="DC109" s="32"/>
    </row>
    <row r="110" spans="1:107" ht="8.1" customHeight="1" x14ac:dyDescent="0.3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15"/>
      <c r="CH110" s="11"/>
      <c r="CI110" s="15"/>
      <c r="CJ110" s="11"/>
      <c r="CK110" s="15"/>
      <c r="CL110" s="11"/>
      <c r="CM110" s="15"/>
      <c r="CN110" s="11"/>
      <c r="CO110" s="15"/>
      <c r="CP110" s="14"/>
      <c r="CQ110" s="15"/>
      <c r="CR110" s="11"/>
      <c r="CS110" s="15"/>
      <c r="CT110" s="11"/>
      <c r="CU110" s="15"/>
      <c r="CV110" s="11"/>
      <c r="CW110" s="15"/>
      <c r="CX110" s="11"/>
      <c r="CY110" s="15"/>
      <c r="CZ110" s="11"/>
      <c r="DA110" s="30"/>
      <c r="DB110" s="31"/>
      <c r="DC110" s="32"/>
    </row>
    <row r="111" spans="1:107" ht="9.9" customHeight="1" x14ac:dyDescent="0.3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5"/>
      <c r="CG111" s="15"/>
      <c r="CH111" s="15"/>
      <c r="CI111" s="15"/>
      <c r="CJ111" s="11"/>
      <c r="CK111" s="192"/>
      <c r="CL111" s="15"/>
      <c r="CM111" s="15"/>
      <c r="CN111" s="15"/>
      <c r="CO111" s="15"/>
      <c r="CP111" s="15"/>
      <c r="CQ111" s="15"/>
      <c r="CR111" s="15"/>
      <c r="CS111" s="15"/>
      <c r="CT111" s="11"/>
      <c r="CU111" s="192"/>
      <c r="CV111" s="15"/>
      <c r="CW111" s="193"/>
      <c r="CX111" s="193"/>
      <c r="CY111" s="193"/>
      <c r="CZ111" s="11"/>
      <c r="DA111" s="30"/>
      <c r="DB111" s="31"/>
      <c r="DC111" s="32"/>
    </row>
    <row r="112" spans="1:107" ht="15" customHeight="1" x14ac:dyDescent="0.3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4"/>
      <c r="CF112" s="34"/>
      <c r="CG112" s="34"/>
      <c r="CH112" s="34"/>
      <c r="CI112" s="34"/>
      <c r="CJ112" s="34"/>
      <c r="CK112" s="34"/>
      <c r="CL112" s="34"/>
      <c r="CM112" s="34"/>
      <c r="CN112" s="34"/>
      <c r="CO112" s="34"/>
      <c r="CP112" s="34"/>
      <c r="CQ112" s="34"/>
      <c r="CR112" s="34"/>
      <c r="CS112" s="34"/>
      <c r="CT112" s="34"/>
      <c r="CU112" s="34"/>
      <c r="CV112" s="34"/>
      <c r="CW112" s="34"/>
      <c r="CX112" s="34"/>
      <c r="CY112" s="35"/>
      <c r="CZ112" s="11"/>
      <c r="DA112" s="30"/>
      <c r="DB112" s="31"/>
      <c r="DC112" s="32"/>
    </row>
    <row r="113" spans="1:107" ht="12" customHeight="1" x14ac:dyDescent="0.3">
      <c r="A113" s="10"/>
      <c r="B113" s="36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11"/>
      <c r="CH113" s="11"/>
      <c r="CI113" s="11"/>
      <c r="CJ113" s="11"/>
      <c r="CK113" s="11"/>
      <c r="CL113" s="11"/>
      <c r="CM113" s="11"/>
      <c r="CN113" s="11"/>
      <c r="CO113" s="11"/>
      <c r="CP113" s="11"/>
      <c r="CQ113" s="11"/>
      <c r="CR113" s="11"/>
      <c r="CS113" s="11"/>
      <c r="CT113" s="11"/>
      <c r="CU113" s="11"/>
      <c r="CV113" s="11"/>
      <c r="CW113" s="11"/>
      <c r="CX113" s="11"/>
      <c r="CY113" s="15"/>
      <c r="CZ113" s="11"/>
      <c r="DA113" s="38"/>
      <c r="DB113" s="39"/>
      <c r="DC113" s="32"/>
    </row>
    <row r="114" spans="1:107" ht="8.1" customHeight="1" x14ac:dyDescent="0.3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11"/>
      <c r="CH114" s="11"/>
      <c r="CI114" s="11"/>
      <c r="CJ114" s="11"/>
      <c r="CK114" s="11"/>
      <c r="CL114" s="11"/>
      <c r="CM114" s="11"/>
      <c r="CN114" s="11"/>
      <c r="CO114" s="15"/>
      <c r="CP114" s="11"/>
      <c r="CQ114" s="11"/>
      <c r="CR114" s="11"/>
      <c r="CS114" s="11"/>
      <c r="CT114" s="11"/>
      <c r="CU114" s="11"/>
      <c r="CV114" s="11"/>
      <c r="CW114" s="11"/>
      <c r="CX114" s="11"/>
      <c r="CY114" s="15"/>
      <c r="CZ114" s="11"/>
      <c r="DA114" s="30"/>
      <c r="DB114" s="31"/>
      <c r="DC114" s="32"/>
    </row>
    <row r="115" spans="1:107" ht="8.1" customHeight="1" x14ac:dyDescent="0.3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15"/>
      <c r="CH115" s="11"/>
      <c r="CI115" s="15"/>
      <c r="CJ115" s="11"/>
      <c r="CK115" s="15"/>
      <c r="CL115" s="11"/>
      <c r="CM115" s="15"/>
      <c r="CN115" s="11"/>
      <c r="CO115" s="15"/>
      <c r="CP115" s="14"/>
      <c r="CQ115" s="15"/>
      <c r="CR115" s="11"/>
      <c r="CS115" s="15"/>
      <c r="CT115" s="11"/>
      <c r="CU115" s="15"/>
      <c r="CV115" s="11"/>
      <c r="CW115" s="15"/>
      <c r="CX115" s="11"/>
      <c r="CY115" s="15"/>
      <c r="CZ115" s="11"/>
      <c r="DA115" s="30"/>
      <c r="DB115" s="31"/>
      <c r="DC115" s="32"/>
    </row>
    <row r="116" spans="1:107" ht="9.75" customHeight="1" x14ac:dyDescent="0.3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5"/>
      <c r="CG116" s="15"/>
      <c r="CH116" s="15"/>
      <c r="CI116" s="15"/>
      <c r="CJ116" s="11"/>
      <c r="CK116" s="192"/>
      <c r="CL116" s="15"/>
      <c r="CM116" s="15"/>
      <c r="CN116" s="15"/>
      <c r="CO116" s="15"/>
      <c r="CP116" s="15"/>
      <c r="CQ116" s="15"/>
      <c r="CR116" s="15"/>
      <c r="CS116" s="15"/>
      <c r="CT116" s="11"/>
      <c r="CU116" s="192"/>
      <c r="CV116" s="15"/>
      <c r="CW116" s="193"/>
      <c r="CX116" s="193"/>
      <c r="CY116" s="193"/>
      <c r="CZ116" s="11"/>
      <c r="DA116" s="30"/>
      <c r="DB116" s="31"/>
      <c r="DC116" s="32"/>
    </row>
    <row r="117" spans="1:107" ht="15" customHeight="1" x14ac:dyDescent="0.3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4"/>
      <c r="CF117" s="34"/>
      <c r="CG117" s="34"/>
      <c r="CH117" s="34"/>
      <c r="CI117" s="34"/>
      <c r="CJ117" s="34"/>
      <c r="CK117" s="34"/>
      <c r="CL117" s="34"/>
      <c r="CM117" s="34"/>
      <c r="CN117" s="34"/>
      <c r="CO117" s="34"/>
      <c r="CP117" s="34"/>
      <c r="CQ117" s="34"/>
      <c r="CR117" s="34"/>
      <c r="CS117" s="34"/>
      <c r="CT117" s="34"/>
      <c r="CU117" s="34"/>
      <c r="CV117" s="34"/>
      <c r="CW117" s="34"/>
      <c r="CX117" s="34"/>
      <c r="CY117" s="35"/>
      <c r="CZ117" s="11"/>
      <c r="DA117" s="30"/>
      <c r="DB117" s="31"/>
      <c r="DC117" s="32"/>
    </row>
    <row r="118" spans="1:107" ht="12" customHeight="1" x14ac:dyDescent="0.3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112"/>
      <c r="CF118" s="112"/>
      <c r="CG118" s="112"/>
      <c r="CH118" s="112"/>
      <c r="CI118" s="112"/>
      <c r="CJ118" s="112"/>
      <c r="CK118" s="112"/>
      <c r="CL118" s="112"/>
      <c r="CM118" s="112"/>
      <c r="CN118" s="112"/>
      <c r="CO118" s="112"/>
      <c r="CP118" s="112"/>
      <c r="CQ118" s="112"/>
      <c r="CR118" s="112"/>
      <c r="CS118" s="112"/>
      <c r="CT118" s="112"/>
      <c r="CU118" s="112"/>
      <c r="CV118" s="112"/>
      <c r="CW118" s="112"/>
      <c r="CX118" s="112"/>
      <c r="CY118" s="43"/>
      <c r="CZ118" s="11"/>
      <c r="DA118" s="38"/>
      <c r="DB118" s="39"/>
      <c r="DC118" s="32"/>
    </row>
    <row r="119" spans="1:107" ht="15" customHeight="1" x14ac:dyDescent="0.35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11"/>
      <c r="CI119" s="11"/>
      <c r="CJ119" s="11"/>
      <c r="CK119" s="11"/>
      <c r="CL119" s="11"/>
      <c r="CM119" s="11"/>
      <c r="CN119" s="11"/>
      <c r="CO119" s="11"/>
      <c r="CP119" s="11"/>
      <c r="CQ119" s="11"/>
      <c r="CR119" s="11"/>
      <c r="CS119" s="11"/>
      <c r="CT119" s="11"/>
      <c r="CU119" s="11"/>
      <c r="CV119" s="11"/>
      <c r="CW119" s="11"/>
      <c r="CX119" s="11"/>
      <c r="CY119" s="15"/>
      <c r="CZ119" s="11"/>
      <c r="DA119" s="44"/>
      <c r="DB119" s="44"/>
      <c r="DC119" s="32"/>
    </row>
    <row r="120" spans="1:107" ht="12" customHeight="1" x14ac:dyDescent="0.35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11"/>
      <c r="CH120" s="11"/>
      <c r="CI120" s="11"/>
      <c r="CJ120" s="11"/>
      <c r="CK120" s="11"/>
      <c r="CL120" s="11"/>
      <c r="CM120" s="11"/>
      <c r="CN120" s="11"/>
      <c r="CO120" s="11"/>
      <c r="CP120" s="11"/>
      <c r="CQ120" s="11"/>
      <c r="CR120" s="11"/>
      <c r="CS120" s="11"/>
      <c r="CT120" s="11"/>
      <c r="CU120" s="11"/>
      <c r="CV120" s="11"/>
      <c r="CW120" s="11"/>
      <c r="CX120" s="11"/>
      <c r="CY120" s="15"/>
      <c r="CZ120" s="11"/>
      <c r="DA120" s="44"/>
      <c r="DB120" s="44"/>
      <c r="DC120" s="32"/>
    </row>
    <row r="121" spans="1:107" ht="12" customHeight="1" x14ac:dyDescent="0.35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11"/>
      <c r="CI121" s="11"/>
      <c r="CJ121" s="11"/>
      <c r="CK121" s="11"/>
      <c r="CL121" s="11"/>
      <c r="CM121" s="11"/>
      <c r="CN121" s="11"/>
      <c r="CO121" s="15"/>
      <c r="CP121" s="11"/>
      <c r="CQ121" s="11"/>
      <c r="CR121" s="11"/>
      <c r="CS121" s="11"/>
      <c r="CT121" s="11"/>
      <c r="CU121" s="11"/>
      <c r="CV121" s="11"/>
      <c r="CW121" s="11"/>
      <c r="CX121" s="11"/>
      <c r="CY121" s="15"/>
      <c r="CZ121" s="11"/>
      <c r="DA121" s="44"/>
      <c r="DB121" s="44"/>
      <c r="DC121" s="32"/>
    </row>
    <row r="122" spans="1:107" ht="12" customHeight="1" x14ac:dyDescent="0.35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5"/>
      <c r="CH122" s="11"/>
      <c r="CI122" s="15"/>
      <c r="CJ122" s="11"/>
      <c r="CK122" s="15"/>
      <c r="CL122" s="11"/>
      <c r="CM122" s="15"/>
      <c r="CN122" s="11"/>
      <c r="CO122" s="15"/>
      <c r="CP122" s="14"/>
      <c r="CQ122" s="15"/>
      <c r="CR122" s="11"/>
      <c r="CS122" s="15"/>
      <c r="CT122" s="11"/>
      <c r="CU122" s="15"/>
      <c r="CV122" s="11"/>
      <c r="CW122" s="15"/>
      <c r="CX122" s="11"/>
      <c r="CY122" s="15"/>
      <c r="CZ122" s="11"/>
      <c r="DA122" s="44"/>
      <c r="DB122" s="44"/>
      <c r="DC122" s="32"/>
    </row>
    <row r="123" spans="1:107" ht="12" customHeight="1" x14ac:dyDescent="0.35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5"/>
      <c r="CG123" s="15"/>
      <c r="CH123" s="15"/>
      <c r="CI123" s="15"/>
      <c r="CJ123" s="11"/>
      <c r="CK123" s="192"/>
      <c r="CL123" s="15"/>
      <c r="CM123" s="15"/>
      <c r="CN123" s="15"/>
      <c r="CO123" s="15"/>
      <c r="CP123" s="15"/>
      <c r="CQ123" s="15"/>
      <c r="CR123" s="15"/>
      <c r="CS123" s="15"/>
      <c r="CT123" s="11"/>
      <c r="CU123" s="192"/>
      <c r="CV123" s="15"/>
      <c r="CW123" s="193"/>
      <c r="CX123" s="193"/>
      <c r="CY123" s="193"/>
      <c r="CZ123" s="11"/>
      <c r="DA123" s="44"/>
      <c r="DB123" s="44"/>
      <c r="DC123" s="32"/>
    </row>
    <row r="124" spans="1:107" ht="12" customHeight="1" x14ac:dyDescent="0.35">
      <c r="A124" s="10"/>
      <c r="B124" s="48" t="s">
        <v>15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5"/>
      <c r="CZ124" s="11"/>
      <c r="DA124" s="44"/>
      <c r="DB124" s="44"/>
      <c r="DC124" s="32"/>
    </row>
    <row r="125" spans="1:107" ht="15" customHeight="1" x14ac:dyDescent="0.35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11"/>
      <c r="CH125" s="11"/>
      <c r="CI125" s="11"/>
      <c r="CJ125" s="11"/>
      <c r="CK125" s="11"/>
      <c r="CL125" s="11"/>
      <c r="CM125" s="11"/>
      <c r="CN125" s="11"/>
      <c r="CO125" s="11"/>
      <c r="CP125" s="11"/>
      <c r="CQ125" s="11"/>
      <c r="CR125" s="11"/>
      <c r="CS125" s="11"/>
      <c r="CT125" s="11"/>
      <c r="CU125" s="11"/>
      <c r="CV125" s="11"/>
      <c r="CW125" s="11"/>
      <c r="CX125" s="11"/>
      <c r="CY125" s="15"/>
      <c r="CZ125" s="11"/>
      <c r="DA125" s="44"/>
      <c r="DB125" s="44"/>
      <c r="DC125" s="32"/>
    </row>
    <row r="126" spans="1:107" ht="18" customHeight="1" x14ac:dyDescent="0.35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75"/>
      <c r="CF126" s="175"/>
      <c r="CG126" s="175"/>
      <c r="CH126" s="175"/>
      <c r="CI126" s="175"/>
      <c r="CJ126" s="175"/>
      <c r="CK126" s="175"/>
      <c r="CL126" s="175"/>
      <c r="CM126" s="175"/>
      <c r="CN126" s="175"/>
      <c r="CO126" s="175"/>
      <c r="CP126" s="175"/>
      <c r="CQ126" s="175"/>
      <c r="CR126" s="175"/>
      <c r="CS126" s="175"/>
      <c r="CT126" s="175"/>
      <c r="CU126" s="175"/>
      <c r="CV126" s="175"/>
      <c r="CW126" s="175"/>
      <c r="CX126" s="175"/>
      <c r="CY126" s="191"/>
      <c r="CZ126" s="11"/>
      <c r="DA126" s="44"/>
      <c r="DB126" s="44"/>
      <c r="DC126" s="32"/>
    </row>
    <row r="127" spans="1:107" ht="6" customHeight="1" x14ac:dyDescent="0.3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11"/>
      <c r="CH127" s="11"/>
      <c r="CI127" s="11"/>
      <c r="CJ127" s="11"/>
      <c r="CK127" s="11"/>
      <c r="CL127" s="11"/>
      <c r="CM127" s="11"/>
      <c r="CN127" s="11"/>
      <c r="CO127" s="11"/>
      <c r="CP127" s="11"/>
      <c r="CQ127" s="11"/>
      <c r="CR127" s="11"/>
      <c r="CS127" s="11"/>
      <c r="CT127" s="11"/>
      <c r="CU127" s="11"/>
      <c r="CV127" s="11"/>
      <c r="CW127" s="11"/>
      <c r="CX127" s="11"/>
      <c r="CY127" s="15"/>
      <c r="CZ127" s="11"/>
      <c r="DA127" s="44"/>
      <c r="DB127" s="44"/>
      <c r="DC127" s="32"/>
    </row>
    <row r="128" spans="1:107" ht="12" customHeight="1" x14ac:dyDescent="0.3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11"/>
      <c r="CH128" s="11"/>
      <c r="CI128" s="11"/>
      <c r="CJ128" s="11"/>
      <c r="CK128" s="11"/>
      <c r="CL128" s="11"/>
      <c r="CM128" s="11"/>
      <c r="CN128" s="11"/>
      <c r="CO128" s="11"/>
      <c r="CP128" s="11"/>
      <c r="CQ128" s="11"/>
      <c r="CR128" s="11"/>
      <c r="CS128" s="11"/>
      <c r="CT128" s="11"/>
      <c r="CU128" s="11"/>
      <c r="CV128" s="11"/>
      <c r="CW128" s="11"/>
      <c r="CX128" s="11"/>
      <c r="CY128" s="15"/>
      <c r="CZ128" s="11"/>
      <c r="DA128" s="44"/>
      <c r="DB128" s="44"/>
      <c r="DC128" s="32"/>
    </row>
    <row r="129" spans="1:107" ht="12" customHeight="1" x14ac:dyDescent="0.3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51"/>
      <c r="CF129" s="51"/>
      <c r="CG129" s="51"/>
      <c r="CH129" s="51"/>
      <c r="CI129" s="51"/>
      <c r="CJ129" s="51"/>
      <c r="CK129" s="51"/>
      <c r="CL129" s="51"/>
      <c r="CM129" s="51"/>
      <c r="CN129" s="51"/>
      <c r="CO129" s="51"/>
      <c r="CP129" s="51"/>
      <c r="CQ129" s="51"/>
      <c r="CR129" s="51"/>
      <c r="CS129" s="51"/>
      <c r="CT129" s="51"/>
      <c r="CU129" s="51"/>
      <c r="CV129" s="51"/>
      <c r="CW129" s="51"/>
      <c r="CX129" s="51"/>
      <c r="CY129" s="47"/>
      <c r="CZ129" s="11"/>
      <c r="DA129" s="44"/>
      <c r="DB129" s="44"/>
      <c r="DC129" s="32"/>
    </row>
    <row r="130" spans="1:107" ht="12" customHeight="1" x14ac:dyDescent="0.3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11"/>
      <c r="CH130" s="11"/>
      <c r="CI130" s="11"/>
      <c r="CJ130" s="11"/>
      <c r="CK130" s="11"/>
      <c r="CL130" s="11"/>
      <c r="CM130" s="11"/>
      <c r="CN130" s="11"/>
      <c r="CO130" s="11"/>
      <c r="CP130" s="11"/>
      <c r="CQ130" s="11"/>
      <c r="CR130" s="11"/>
      <c r="CS130" s="11"/>
      <c r="CT130" s="11"/>
      <c r="CU130" s="11"/>
      <c r="CV130" s="11"/>
      <c r="CW130" s="11"/>
      <c r="CX130" s="11"/>
      <c r="CY130" s="11"/>
      <c r="CZ130" s="11"/>
      <c r="DA130" s="44"/>
      <c r="DB130" s="44"/>
      <c r="DC130" s="32"/>
    </row>
    <row r="131" spans="1:107" ht="15" customHeight="1" x14ac:dyDescent="0.3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11"/>
      <c r="CH131" s="11"/>
      <c r="CI131" s="11"/>
      <c r="CJ131" s="11"/>
      <c r="CK131" s="11"/>
      <c r="CL131" s="11"/>
      <c r="CM131" s="11"/>
      <c r="CN131" s="11"/>
      <c r="CO131" s="11"/>
      <c r="CP131" s="11"/>
      <c r="CQ131" s="11"/>
      <c r="CR131" s="11"/>
      <c r="CS131" s="11"/>
      <c r="CT131" s="11"/>
      <c r="CU131" s="11"/>
      <c r="CV131" s="11"/>
      <c r="CW131" s="11"/>
      <c r="CX131" s="11"/>
      <c r="CY131" s="11"/>
      <c r="CZ131" s="11"/>
      <c r="DA131" s="44"/>
      <c r="DB131" s="44"/>
      <c r="DC131" s="32"/>
    </row>
    <row r="132" spans="1:107" ht="12" customHeight="1" x14ac:dyDescent="0.3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11"/>
      <c r="CH132" s="11"/>
      <c r="CI132" s="11"/>
      <c r="CJ132" s="11"/>
      <c r="CK132" s="11"/>
      <c r="CL132" s="11"/>
      <c r="CM132" s="11"/>
      <c r="CN132" s="11"/>
      <c r="CO132" s="11"/>
      <c r="CP132" s="11"/>
      <c r="CQ132" s="11"/>
      <c r="CR132" s="11"/>
      <c r="CS132" s="11"/>
      <c r="CT132" s="11"/>
      <c r="CU132" s="11"/>
      <c r="CV132" s="11"/>
      <c r="CW132" s="11"/>
      <c r="CX132" s="11"/>
      <c r="CY132" s="11"/>
      <c r="CZ132" s="11"/>
      <c r="DA132" s="44"/>
      <c r="DB132" s="44"/>
      <c r="DC132" s="32"/>
    </row>
    <row r="133" spans="1:107" ht="12" customHeight="1" x14ac:dyDescent="0.3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11"/>
      <c r="CH133" s="11"/>
      <c r="CI133" s="11"/>
      <c r="CJ133" s="11"/>
      <c r="CK133" s="11"/>
      <c r="CL133" s="11"/>
      <c r="CM133" s="11"/>
      <c r="CN133" s="11"/>
      <c r="CO133" s="11"/>
      <c r="CP133" s="11"/>
      <c r="CQ133" s="11"/>
      <c r="CR133" s="11"/>
      <c r="CS133" s="11"/>
      <c r="CT133" s="11"/>
      <c r="CU133" s="11"/>
      <c r="CV133" s="11"/>
      <c r="CW133" s="11"/>
      <c r="CX133" s="11"/>
      <c r="CY133" s="11"/>
      <c r="CZ133" s="11"/>
      <c r="DA133" s="44"/>
      <c r="DB133" s="44"/>
      <c r="DC133" s="32"/>
    </row>
    <row r="134" spans="1:107" ht="12" customHeight="1" thickBot="1" x14ac:dyDescent="0.35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11"/>
      <c r="CH134" s="11"/>
      <c r="CI134" s="11"/>
      <c r="CJ134" s="11"/>
      <c r="CK134" s="11"/>
      <c r="CL134" s="11"/>
      <c r="CM134" s="11"/>
      <c r="CN134" s="11"/>
      <c r="CO134" s="11"/>
      <c r="CP134" s="11"/>
      <c r="CQ134" s="11"/>
      <c r="CR134" s="11"/>
      <c r="CS134" s="11"/>
      <c r="CT134" s="11"/>
      <c r="CU134" s="11"/>
      <c r="CV134" s="11"/>
      <c r="CW134" s="11"/>
      <c r="CX134" s="11"/>
      <c r="CY134" s="11"/>
      <c r="CZ134" s="11"/>
      <c r="DA134" s="44"/>
      <c r="DB134" s="44"/>
      <c r="DC134" s="32"/>
    </row>
    <row r="135" spans="1:107" ht="15" customHeight="1" x14ac:dyDescent="0.3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116"/>
      <c r="DB135" s="117"/>
      <c r="DC135" s="56"/>
    </row>
    <row r="136" spans="1:107" ht="30" customHeight="1" x14ac:dyDescent="0.6">
      <c r="A136" s="57"/>
      <c r="B136" s="58"/>
      <c r="C136" s="17"/>
      <c r="D136" s="17"/>
      <c r="E136" s="59" t="s">
        <v>16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17"/>
      <c r="CH136" s="17"/>
      <c r="CI136" s="17"/>
      <c r="CJ136" s="17"/>
      <c r="CK136" s="17"/>
      <c r="CL136" s="17"/>
      <c r="CM136" s="17"/>
      <c r="CN136" s="17"/>
      <c r="CO136" s="17"/>
      <c r="CP136" s="17"/>
      <c r="CQ136" s="17"/>
      <c r="CR136" s="17"/>
      <c r="CS136" s="17"/>
      <c r="CT136" s="17"/>
      <c r="CU136" s="17"/>
      <c r="CV136" s="17"/>
      <c r="CW136" s="17"/>
      <c r="CX136" s="17"/>
      <c r="CY136" s="17"/>
      <c r="CZ136" s="17"/>
      <c r="DA136" s="45"/>
      <c r="DB136" s="45"/>
      <c r="DC136" s="56"/>
    </row>
    <row r="137" spans="1:107" ht="24.9" customHeight="1" x14ac:dyDescent="0.4">
      <c r="A137" s="57"/>
      <c r="B137" s="58"/>
      <c r="C137" s="17"/>
      <c r="D137" s="17"/>
      <c r="E137" s="60" t="s">
        <v>75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17"/>
      <c r="CH137" s="17"/>
      <c r="CI137" s="17"/>
      <c r="CJ137" s="17"/>
      <c r="CK137" s="17"/>
      <c r="CL137" s="17"/>
      <c r="CM137" s="17"/>
      <c r="CN137" s="17"/>
      <c r="CO137" s="17"/>
      <c r="CP137" s="17"/>
      <c r="CQ137" s="17"/>
      <c r="CR137" s="17"/>
      <c r="CS137" s="17"/>
      <c r="CT137" s="17"/>
      <c r="CU137" s="17"/>
      <c r="CV137" s="17"/>
      <c r="CW137" s="17"/>
      <c r="CX137" s="17"/>
      <c r="CY137" s="17"/>
      <c r="CZ137" s="17"/>
      <c r="DA137" s="45"/>
      <c r="DB137" s="45"/>
      <c r="DC137" s="56"/>
    </row>
    <row r="138" spans="1:107" ht="24.9" customHeight="1" x14ac:dyDescent="0.4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17"/>
      <c r="CH138" s="17"/>
      <c r="CI138" s="17"/>
      <c r="CJ138" s="17"/>
      <c r="CK138" s="17"/>
      <c r="CL138" s="17"/>
      <c r="CM138" s="17"/>
      <c r="CN138" s="17"/>
      <c r="CO138" s="17"/>
      <c r="CP138" s="17"/>
      <c r="CQ138" s="17"/>
      <c r="CR138" s="17"/>
      <c r="CS138" s="17"/>
      <c r="CT138" s="17"/>
      <c r="CU138" s="17"/>
      <c r="CV138" s="17"/>
      <c r="CW138" s="17"/>
      <c r="CX138" s="17"/>
      <c r="CY138" s="17"/>
      <c r="CZ138" s="17"/>
      <c r="DA138" s="45"/>
      <c r="DB138" s="45"/>
      <c r="DC138" s="56"/>
    </row>
    <row r="139" spans="1:107" ht="15" customHeight="1" thickBot="1" x14ac:dyDescent="0.45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17"/>
      <c r="CH139" s="17"/>
      <c r="CI139" s="17"/>
      <c r="CJ139" s="17"/>
      <c r="CK139" s="17"/>
      <c r="CL139" s="17"/>
      <c r="CM139" s="17"/>
      <c r="CN139" s="17"/>
      <c r="CO139" s="17"/>
      <c r="CP139" s="17"/>
      <c r="CQ139" s="17"/>
      <c r="CR139" s="17"/>
      <c r="CS139" s="17"/>
      <c r="CT139" s="17"/>
      <c r="CU139" s="17"/>
      <c r="CV139" s="17"/>
      <c r="CW139" s="17"/>
      <c r="CX139" s="17"/>
      <c r="CY139" s="17"/>
      <c r="CZ139" s="17"/>
      <c r="DA139" s="45"/>
      <c r="DB139" s="45"/>
      <c r="DC139" s="56"/>
    </row>
    <row r="140" spans="1:107" ht="30" customHeight="1" thickBot="1" x14ac:dyDescent="0.55000000000000004">
      <c r="A140" s="57"/>
      <c r="B140" s="209" t="s">
        <v>17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56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7"/>
      <c r="DC140" s="32"/>
    </row>
    <row r="141" spans="1:107" ht="39.9" customHeight="1" x14ac:dyDescent="0.75">
      <c r="A141" s="57"/>
      <c r="B141" s="68" t="s">
        <v>18</v>
      </c>
      <c r="C141" s="69"/>
      <c r="D141" s="70"/>
      <c r="E141" s="71"/>
      <c r="F141" s="72"/>
      <c r="G141" s="73"/>
      <c r="H141" s="59" t="s">
        <v>51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50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7"/>
      <c r="CI141" s="77"/>
      <c r="CJ141" s="77"/>
      <c r="CK141" s="77"/>
      <c r="CL141" s="77"/>
      <c r="CM141" s="77"/>
      <c r="CN141" s="77"/>
      <c r="CO141" s="77"/>
      <c r="CP141" s="77"/>
      <c r="CQ141" s="77"/>
      <c r="CR141" s="77"/>
      <c r="CS141" s="77"/>
      <c r="CT141" s="77"/>
      <c r="CU141" s="77"/>
      <c r="CV141" s="77"/>
      <c r="CW141" s="77"/>
      <c r="CX141" s="77"/>
      <c r="CY141" s="77"/>
      <c r="CZ141" s="77"/>
      <c r="DA141" s="77"/>
      <c r="DB141" s="78"/>
      <c r="DC141" s="32"/>
    </row>
    <row r="142" spans="1:107" ht="30" customHeight="1" x14ac:dyDescent="0.6">
      <c r="A142" s="57"/>
      <c r="B142" s="79" t="s">
        <v>19</v>
      </c>
      <c r="C142" s="212"/>
      <c r="D142" s="213"/>
      <c r="E142" s="214"/>
      <c r="F142" s="72"/>
      <c r="G142" s="75"/>
      <c r="H142" s="141" t="s">
        <v>52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60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7"/>
      <c r="CI142" s="77"/>
      <c r="CJ142" s="77"/>
      <c r="CK142" s="77"/>
      <c r="CL142" s="77"/>
      <c r="CM142" s="77"/>
      <c r="CN142" s="77"/>
      <c r="CO142" s="77"/>
      <c r="CP142" s="77"/>
      <c r="CQ142" s="77"/>
      <c r="CR142" s="77"/>
      <c r="CS142" s="77"/>
      <c r="CT142" s="77"/>
      <c r="CU142" s="77"/>
      <c r="CV142" s="77"/>
      <c r="CW142" s="77"/>
      <c r="CX142" s="77"/>
      <c r="CY142" s="77"/>
      <c r="CZ142" s="77"/>
      <c r="DA142" s="77"/>
      <c r="DB142" s="78"/>
      <c r="DC142" s="32"/>
    </row>
    <row r="143" spans="1:107" ht="30" customHeight="1" x14ac:dyDescent="0.6">
      <c r="A143" s="57"/>
      <c r="B143" s="79" t="s">
        <v>21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6"/>
      <c r="CI143" s="216"/>
      <c r="CJ143" s="216"/>
      <c r="CK143" s="216"/>
      <c r="CL143" s="216"/>
      <c r="CM143" s="216"/>
      <c r="CN143" s="216"/>
      <c r="CO143" s="216"/>
      <c r="CP143" s="216"/>
      <c r="CQ143" s="216"/>
      <c r="CR143" s="216"/>
      <c r="CS143" s="216"/>
      <c r="CT143" s="216"/>
      <c r="CU143" s="216"/>
      <c r="CV143" s="216"/>
      <c r="CW143" s="216"/>
      <c r="CX143" s="216"/>
      <c r="CY143" s="216"/>
      <c r="CZ143" s="216"/>
      <c r="DA143" s="216"/>
      <c r="DB143" s="217"/>
      <c r="DC143" s="32"/>
    </row>
    <row r="144" spans="1:107" ht="30" customHeight="1" thickBot="1" x14ac:dyDescent="0.55000000000000004">
      <c r="A144" s="57"/>
      <c r="B144" s="81" t="s">
        <v>22</v>
      </c>
      <c r="C144" s="221"/>
      <c r="D144" s="222"/>
      <c r="E144" s="223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19"/>
      <c r="CI144" s="219"/>
      <c r="CJ144" s="219"/>
      <c r="CK144" s="219"/>
      <c r="CL144" s="219"/>
      <c r="CM144" s="219"/>
      <c r="CN144" s="219"/>
      <c r="CO144" s="219"/>
      <c r="CP144" s="219"/>
      <c r="CQ144" s="219"/>
      <c r="CR144" s="219"/>
      <c r="CS144" s="219"/>
      <c r="CT144" s="219"/>
      <c r="CU144" s="219"/>
      <c r="CV144" s="219"/>
      <c r="CW144" s="219"/>
      <c r="CX144" s="219"/>
      <c r="CY144" s="219"/>
      <c r="CZ144" s="219"/>
      <c r="DA144" s="219"/>
      <c r="DB144" s="220"/>
      <c r="DC144" s="32"/>
    </row>
    <row r="145" spans="1:107" ht="30" customHeight="1" x14ac:dyDescent="0.4">
      <c r="A145" s="57"/>
      <c r="B145" s="84" t="s">
        <v>23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24</v>
      </c>
      <c r="BQ145" s="90"/>
      <c r="BR145" s="90"/>
      <c r="BS145" s="90"/>
      <c r="BT145" s="90"/>
      <c r="BU145" s="90"/>
      <c r="BV145" s="90"/>
      <c r="BW145" s="90"/>
      <c r="BX145" s="90"/>
      <c r="BY145" s="90"/>
      <c r="BZ145" s="90"/>
      <c r="CA145" s="90"/>
      <c r="CB145" s="90"/>
      <c r="CC145" s="89" t="s">
        <v>25</v>
      </c>
      <c r="CD145" s="90"/>
      <c r="CE145" s="90"/>
      <c r="CF145" s="90"/>
      <c r="CG145" s="90"/>
      <c r="CH145" s="90"/>
      <c r="CI145" s="90"/>
      <c r="CJ145" s="90"/>
      <c r="CK145" s="90"/>
      <c r="CL145" s="90"/>
      <c r="CM145" s="90"/>
      <c r="CN145" s="90"/>
      <c r="CO145" s="90"/>
      <c r="CP145" s="90"/>
      <c r="CQ145" s="90"/>
      <c r="CR145" s="90"/>
      <c r="CS145" s="89" t="s">
        <v>26</v>
      </c>
      <c r="CT145" s="90"/>
      <c r="CU145" s="90"/>
      <c r="CV145" s="90"/>
      <c r="CW145" s="90"/>
      <c r="CX145" s="90"/>
      <c r="CY145" s="90"/>
      <c r="CZ145" s="90"/>
      <c r="DA145" s="90"/>
      <c r="DB145" s="91"/>
      <c r="DC145" s="32"/>
    </row>
    <row r="146" spans="1:107" ht="30" customHeight="1" thickBot="1" x14ac:dyDescent="0.65">
      <c r="A146" s="57"/>
      <c r="B146" s="1"/>
      <c r="C146" s="92" t="s">
        <v>27</v>
      </c>
      <c r="D146" s="49"/>
      <c r="E146" s="93"/>
      <c r="F146" s="94"/>
      <c r="G146" s="75"/>
      <c r="H146" s="80" t="s">
        <v>28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7"/>
      <c r="BY146" s="97"/>
      <c r="BZ146" s="97"/>
      <c r="CA146" s="97"/>
      <c r="CB146" s="97"/>
      <c r="CC146" s="95"/>
      <c r="CD146" s="97"/>
      <c r="CE146" s="97"/>
      <c r="CF146" s="97"/>
      <c r="CG146" s="97"/>
      <c r="CH146" s="97"/>
      <c r="CI146" s="97"/>
      <c r="CJ146" s="97"/>
      <c r="CK146" s="97"/>
      <c r="CL146" s="97"/>
      <c r="CM146" s="97"/>
      <c r="CN146" s="97"/>
      <c r="CO146" s="97"/>
      <c r="CP146" s="97"/>
      <c r="CQ146" s="97"/>
      <c r="CR146" s="97"/>
      <c r="CS146" s="95"/>
      <c r="CT146" s="97"/>
      <c r="CU146" s="97"/>
      <c r="CV146" s="97"/>
      <c r="CW146" s="97"/>
      <c r="CX146" s="97"/>
      <c r="CY146" s="97"/>
      <c r="CZ146" s="97"/>
      <c r="DA146" s="97"/>
      <c r="DB146" s="100"/>
      <c r="DC146" s="32"/>
    </row>
    <row r="147" spans="1:107" ht="30" customHeight="1" x14ac:dyDescent="0.5">
      <c r="A147" s="57"/>
      <c r="B147" s="174"/>
      <c r="C147" s="92" t="s">
        <v>30</v>
      </c>
      <c r="D147" s="49"/>
      <c r="E147" s="93"/>
      <c r="F147" s="75"/>
      <c r="G147" s="75"/>
      <c r="H147" s="141" t="s">
        <v>47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31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102"/>
      <c r="CF147" s="102"/>
      <c r="CG147" s="102"/>
      <c r="CH147" s="102"/>
      <c r="CI147" s="102"/>
      <c r="CJ147" s="88"/>
      <c r="CK147" s="88"/>
      <c r="CL147" s="88"/>
      <c r="CM147" s="102"/>
      <c r="CN147" s="88"/>
      <c r="CO147" s="88"/>
      <c r="CP147" s="88"/>
      <c r="CQ147" s="102"/>
      <c r="CR147" s="102"/>
      <c r="CS147" s="89" t="s">
        <v>32</v>
      </c>
      <c r="CT147" s="88"/>
      <c r="CU147" s="88"/>
      <c r="CV147" s="88"/>
      <c r="CW147" s="88"/>
      <c r="CX147" s="88"/>
      <c r="CY147" s="88"/>
      <c r="CZ147" s="88"/>
      <c r="DA147" s="88"/>
      <c r="DB147" s="91"/>
      <c r="DC147" s="32"/>
    </row>
    <row r="148" spans="1:107" ht="30" customHeight="1" thickBot="1" x14ac:dyDescent="0.55000000000000004">
      <c r="A148" s="57"/>
      <c r="B148" s="2"/>
      <c r="C148" s="103" t="s">
        <v>33</v>
      </c>
      <c r="D148" s="82"/>
      <c r="E148" s="104"/>
      <c r="F148" s="82"/>
      <c r="G148" s="82"/>
      <c r="H148" s="199" t="s">
        <v>61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">
        <v>29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2"/>
      <c r="CE148" s="82"/>
      <c r="CF148" s="82"/>
      <c r="CG148" s="82"/>
      <c r="CH148" s="82"/>
      <c r="CI148" s="82"/>
      <c r="CJ148" s="105"/>
      <c r="CK148" s="105"/>
      <c r="CL148" s="105"/>
      <c r="CM148" s="82"/>
      <c r="CN148" s="105"/>
      <c r="CO148" s="105"/>
      <c r="CP148" s="105"/>
      <c r="CQ148" s="82"/>
      <c r="CR148" s="82"/>
      <c r="CS148" s="95" t="s">
        <v>66</v>
      </c>
      <c r="CT148" s="99"/>
      <c r="CU148" s="105"/>
      <c r="CV148" s="105"/>
      <c r="CW148" s="105"/>
      <c r="CX148" s="105"/>
      <c r="CY148" s="105"/>
      <c r="CZ148" s="105"/>
      <c r="DA148" s="105"/>
      <c r="DB148" s="106"/>
      <c r="DC148" s="32"/>
    </row>
    <row r="149" spans="1:107" ht="12" customHeight="1" thickBot="1" x14ac:dyDescent="0.35">
      <c r="A149" s="107"/>
      <c r="B149" s="53"/>
      <c r="C149" s="54"/>
      <c r="D149" s="54"/>
      <c r="E149" s="54"/>
      <c r="F149" s="54"/>
      <c r="G149" s="54"/>
      <c r="H149" s="54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4"/>
      <c r="CH149" s="54"/>
      <c r="CI149" s="54"/>
      <c r="CJ149" s="54"/>
      <c r="CK149" s="54"/>
      <c r="CL149" s="54"/>
      <c r="CM149" s="54"/>
      <c r="CN149" s="54"/>
      <c r="CO149" s="54"/>
      <c r="CP149" s="54"/>
      <c r="CQ149" s="54"/>
      <c r="CR149" s="54"/>
      <c r="CS149" s="54"/>
      <c r="CT149" s="54"/>
      <c r="CU149" s="54"/>
      <c r="CV149" s="54"/>
      <c r="CW149" s="54"/>
      <c r="CX149" s="54"/>
      <c r="CY149" s="54"/>
      <c r="CZ149" s="54"/>
      <c r="DA149" s="169"/>
      <c r="DB149" s="169"/>
      <c r="DC149" s="108"/>
    </row>
    <row r="150" spans="1:107" ht="12" customHeight="1" x14ac:dyDescent="0.25"/>
    <row r="151" spans="1:107" ht="12" customHeight="1" x14ac:dyDescent="0.25"/>
  </sheetData>
  <mergeCells count="5">
    <mergeCell ref="B140:C140"/>
    <mergeCell ref="C142:E142"/>
    <mergeCell ref="C143:E143"/>
    <mergeCell ref="BP143:DB144"/>
    <mergeCell ref="C144:E144"/>
  </mergeCells>
  <printOptions horizontalCentered="1" verticalCentered="1"/>
  <pageMargins left="0.78740157480314965" right="0" top="0" bottom="0" header="0" footer="0"/>
  <pageSetup paperSize="9" scale="4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I151"/>
  <sheetViews>
    <sheetView topLeftCell="B1" zoomScale="50" workbookViewId="0">
      <selection activeCell="E137" sqref="E137"/>
    </sheetView>
  </sheetViews>
  <sheetFormatPr defaultRowHeight="13.2" x14ac:dyDescent="0.25"/>
  <cols>
    <col min="1" max="1" width="1.33203125" customWidth="1"/>
    <col min="4" max="84" width="2" customWidth="1"/>
    <col min="85" max="86" width="8.6640625" customWidth="1"/>
    <col min="87" max="87" width="1.33203125" customWidth="1"/>
  </cols>
  <sheetData>
    <row r="1" spans="1:87" ht="28.5" customHeight="1" x14ac:dyDescent="0.4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7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8</v>
      </c>
      <c r="CF1" s="4"/>
      <c r="CG1" s="4"/>
      <c r="CH1" s="4"/>
      <c r="CI1" s="9"/>
    </row>
    <row r="2" spans="1:87" ht="6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5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4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3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3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3">
      <c r="A7" s="10"/>
      <c r="B7" s="23" t="s">
        <v>9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10</v>
      </c>
      <c r="CH7" s="25"/>
      <c r="CI7" s="13"/>
    </row>
    <row r="8" spans="1:87" ht="15.9" customHeight="1" x14ac:dyDescent="0.3">
      <c r="A8" s="10"/>
      <c r="B8" s="26" t="s">
        <v>11</v>
      </c>
      <c r="C8" s="26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13</v>
      </c>
      <c r="CH8" s="27" t="s">
        <v>14</v>
      </c>
      <c r="CI8" s="13"/>
    </row>
    <row r="9" spans="1:87" ht="8.1" customHeight="1" x14ac:dyDescent="0.3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3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" customHeight="1" x14ac:dyDescent="0.3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3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5"/>
      <c r="CF12" s="11"/>
      <c r="CG12" s="30"/>
      <c r="CH12" s="31"/>
      <c r="CI12" s="32"/>
    </row>
    <row r="13" spans="1:87" ht="12" customHeight="1" x14ac:dyDescent="0.3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5"/>
      <c r="CF13" s="11"/>
      <c r="CG13" s="38"/>
      <c r="CH13" s="39"/>
      <c r="CI13" s="32"/>
    </row>
    <row r="14" spans="1:87" ht="8.1" customHeight="1" x14ac:dyDescent="0.3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3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3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" customHeight="1" x14ac:dyDescent="0.3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3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3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3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3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" customHeight="1" x14ac:dyDescent="0.3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5"/>
      <c r="CF22" s="11"/>
      <c r="CG22" s="30"/>
      <c r="CH22" s="31"/>
      <c r="CI22" s="32"/>
    </row>
    <row r="23" spans="1:87" ht="12" customHeight="1" x14ac:dyDescent="0.3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3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3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3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" customHeight="1" x14ac:dyDescent="0.3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3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3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3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3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" customHeight="1" x14ac:dyDescent="0.3">
      <c r="A32" s="10"/>
      <c r="B32" s="33">
        <v>5</v>
      </c>
      <c r="C32" s="1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5"/>
      <c r="CF32" s="11"/>
      <c r="CG32" s="30"/>
      <c r="CH32" s="31"/>
      <c r="CI32" s="32"/>
    </row>
    <row r="33" spans="1:87" ht="12" customHeight="1" x14ac:dyDescent="0.3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3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3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3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" customHeight="1" x14ac:dyDescent="0.3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3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3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3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3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" customHeight="1" x14ac:dyDescent="0.3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34"/>
      <c r="BW42" s="34"/>
      <c r="BX42" s="34"/>
      <c r="BY42" s="34"/>
      <c r="BZ42" s="34"/>
      <c r="CA42" s="34"/>
      <c r="CB42" s="34"/>
      <c r="CC42" s="34"/>
      <c r="CD42" s="34"/>
      <c r="CE42" s="35"/>
      <c r="CF42" s="11"/>
      <c r="CG42" s="30"/>
      <c r="CH42" s="31"/>
      <c r="CI42" s="32"/>
    </row>
    <row r="43" spans="1:87" ht="12" customHeight="1" x14ac:dyDescent="0.3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3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3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3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" customHeight="1" x14ac:dyDescent="0.3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3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3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3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3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" customHeight="1" x14ac:dyDescent="0.3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3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3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3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3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" customHeight="1" x14ac:dyDescent="0.3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3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3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3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3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" customHeight="1" x14ac:dyDescent="0.3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3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3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3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3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" customHeight="1" x14ac:dyDescent="0.3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3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3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3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3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" customHeight="1" x14ac:dyDescent="0.3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3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3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3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3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" customHeight="1" x14ac:dyDescent="0.3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3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3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3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3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" customHeight="1" x14ac:dyDescent="0.3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3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3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3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3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" customHeight="1" x14ac:dyDescent="0.3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3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3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3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3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" customHeight="1" x14ac:dyDescent="0.3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3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3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3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3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7" ht="15.9" customHeight="1" x14ac:dyDescent="0.3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7" ht="12" customHeight="1" x14ac:dyDescent="0.3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7" ht="8.1" customHeight="1" x14ac:dyDescent="0.3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7" ht="8.1" customHeight="1" x14ac:dyDescent="0.3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7" ht="9" customHeight="1" x14ac:dyDescent="0.3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7" ht="15.9" customHeight="1" x14ac:dyDescent="0.3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</row>
    <row r="103" spans="1:87" ht="12" customHeight="1" x14ac:dyDescent="0.3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7" ht="8.1" customHeight="1" x14ac:dyDescent="0.3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7" ht="8.1" customHeight="1" x14ac:dyDescent="0.3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7" ht="9" customHeight="1" x14ac:dyDescent="0.3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7" ht="15.9" customHeight="1" x14ac:dyDescent="0.3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7" ht="12" customHeight="1" x14ac:dyDescent="0.3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7" ht="8.1" customHeight="1" x14ac:dyDescent="0.3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7" ht="8.1" customHeight="1" x14ac:dyDescent="0.3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7" ht="9" customHeight="1" x14ac:dyDescent="0.3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7" ht="15.9" customHeight="1" x14ac:dyDescent="0.3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3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8.1" customHeight="1" x14ac:dyDescent="0.3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8.1" customHeight="1" x14ac:dyDescent="0.3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9" customHeight="1" x14ac:dyDescent="0.3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" customHeight="1" x14ac:dyDescent="0.3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2" customHeight="1" x14ac:dyDescent="0.3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5" customHeight="1" x14ac:dyDescent="0.35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5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8.1" customHeight="1" x14ac:dyDescent="0.35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8.1" customHeight="1" x14ac:dyDescent="0.35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9" customHeight="1" x14ac:dyDescent="0.35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5.9" customHeight="1" x14ac:dyDescent="0.35">
      <c r="A124" s="10"/>
      <c r="B124" s="48" t="s">
        <v>15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34"/>
      <c r="BW124" s="34"/>
      <c r="BX124" s="34"/>
      <c r="BY124" s="34"/>
      <c r="BZ124" s="34"/>
      <c r="CA124" s="34"/>
      <c r="CB124" s="34"/>
      <c r="CC124" s="34"/>
      <c r="CD124" s="34"/>
      <c r="CE124" s="35"/>
      <c r="CF124" s="11"/>
      <c r="CG124" s="11"/>
      <c r="CH124" s="44"/>
      <c r="CI124" s="32"/>
    </row>
    <row r="125" spans="1:87" ht="12" customHeight="1" x14ac:dyDescent="0.35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5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3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3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6.5" customHeight="1" x14ac:dyDescent="0.3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3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3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3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3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5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3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6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" customHeight="1" x14ac:dyDescent="0.4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" customHeight="1" x14ac:dyDescent="0.4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5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55000000000000004">
      <c r="A140" s="57"/>
      <c r="B140" s="209" t="s">
        <v>17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56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" customHeight="1" x14ac:dyDescent="0.75">
      <c r="A141" s="57"/>
      <c r="B141" s="68" t="s">
        <v>18</v>
      </c>
      <c r="C141" s="69"/>
      <c r="D141" s="70"/>
      <c r="E141" s="71"/>
      <c r="F141" s="72"/>
      <c r="G141" s="73"/>
      <c r="H141" s="59" t="str">
        <f>Sikkerhedsmatrix!$E83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50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6">
      <c r="A142" s="57"/>
      <c r="B142" s="79" t="s">
        <v>19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20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6">
      <c r="A143" s="57"/>
      <c r="B143" s="79" t="s">
        <v>21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55000000000000004">
      <c r="A144" s="57"/>
      <c r="B144" s="81" t="s">
        <v>22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4">
      <c r="A145" s="57"/>
      <c r="B145" s="84" t="s">
        <v>23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24</v>
      </c>
      <c r="BQ145" s="90"/>
      <c r="BR145" s="90"/>
      <c r="BS145" s="90"/>
      <c r="BT145" s="90"/>
      <c r="BU145" s="90"/>
      <c r="BV145" s="90"/>
      <c r="BW145" s="90"/>
      <c r="BX145" s="89" t="s">
        <v>25</v>
      </c>
      <c r="BY145" s="90"/>
      <c r="BZ145" s="90"/>
      <c r="CA145" s="90"/>
      <c r="CB145" s="90"/>
      <c r="CC145" s="90"/>
      <c r="CD145" s="90"/>
      <c r="CE145" s="89" t="s">
        <v>26</v>
      </c>
      <c r="CF145" s="89"/>
      <c r="CG145" s="89"/>
      <c r="CH145" s="91"/>
      <c r="CI145" s="32"/>
    </row>
    <row r="146" spans="1:87" ht="30" customHeight="1" thickBot="1" x14ac:dyDescent="0.65">
      <c r="A146" s="57"/>
      <c r="B146" s="1"/>
      <c r="C146" s="92" t="s">
        <v>27</v>
      </c>
      <c r="D146" s="49"/>
      <c r="E146" s="93"/>
      <c r="F146" s="94"/>
      <c r="G146" s="75"/>
      <c r="H146" s="80" t="s">
        <v>28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5">
      <c r="A147" s="57"/>
      <c r="B147" s="174"/>
      <c r="C147" s="92" t="s">
        <v>30</v>
      </c>
      <c r="D147" s="49"/>
      <c r="E147" s="93"/>
      <c r="F147" s="75"/>
      <c r="G147" s="75"/>
      <c r="H147" s="141" t="str">
        <f>Sikkerhedsmatrix!$E89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31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32</v>
      </c>
      <c r="CF147" s="89"/>
      <c r="CG147" s="89"/>
      <c r="CH147" s="91"/>
      <c r="CI147" s="32"/>
    </row>
    <row r="148" spans="1:87" ht="30" customHeight="1" thickBot="1" x14ac:dyDescent="0.55000000000000004">
      <c r="A148" s="57"/>
      <c r="B148" s="2"/>
      <c r="C148" s="103" t="s">
        <v>33</v>
      </c>
      <c r="D148" s="82"/>
      <c r="E148" s="104"/>
      <c r="F148" s="82"/>
      <c r="G148" s="82"/>
      <c r="H148" s="141" t="str">
        <f>Sikkerhedsmatrix!$E90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65</v>
      </c>
      <c r="CF148" s="105"/>
      <c r="CG148" s="105"/>
      <c r="CH148" s="106"/>
      <c r="CI148" s="32"/>
    </row>
    <row r="149" spans="1:87" ht="12" customHeight="1" thickBot="1" x14ac:dyDescent="0.3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5"/>
    <row r="151" spans="1:87" ht="12" customHeight="1" x14ac:dyDescent="0.25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I151"/>
  <sheetViews>
    <sheetView zoomScale="50" workbookViewId="0">
      <selection activeCell="CE149" sqref="CE149"/>
    </sheetView>
  </sheetViews>
  <sheetFormatPr defaultRowHeight="13.2" x14ac:dyDescent="0.25"/>
  <cols>
    <col min="1" max="1" width="1.33203125" customWidth="1"/>
    <col min="4" max="84" width="2" customWidth="1"/>
    <col min="85" max="86" width="8.6640625" customWidth="1"/>
    <col min="87" max="87" width="1.33203125" customWidth="1"/>
  </cols>
  <sheetData>
    <row r="1" spans="1:87" ht="28.5" customHeight="1" x14ac:dyDescent="0.4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173"/>
      <c r="BM1" s="4"/>
      <c r="BN1" s="4"/>
      <c r="BO1" s="4"/>
      <c r="BP1" s="4"/>
      <c r="BQ1" s="4"/>
      <c r="BR1" s="4"/>
      <c r="BS1" s="4"/>
      <c r="BT1" s="4"/>
      <c r="BU1" s="142" t="s">
        <v>7</v>
      </c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5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4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4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1"/>
      <c r="BM4" s="15"/>
      <c r="BN4" s="11"/>
      <c r="BO4" s="15"/>
      <c r="BP4" s="11"/>
      <c r="BQ4" s="15"/>
      <c r="BR4" s="11"/>
      <c r="BS4" s="15"/>
      <c r="BT4" s="11"/>
      <c r="BU4" s="11"/>
      <c r="BV4" s="14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3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1"/>
      <c r="BV5" s="14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3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1"/>
      <c r="BM6" s="22"/>
      <c r="BN6" s="22"/>
      <c r="BO6" s="22"/>
      <c r="BP6" s="19"/>
      <c r="BQ6" s="22"/>
      <c r="BR6" s="22"/>
      <c r="BS6" s="22"/>
      <c r="BT6" s="22"/>
      <c r="BU6" s="22"/>
      <c r="BV6" s="14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3">
      <c r="A7" s="10"/>
      <c r="B7" s="23" t="s">
        <v>9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4"/>
      <c r="BM7" s="11"/>
      <c r="BN7" s="11"/>
      <c r="BO7" s="11"/>
      <c r="BP7" s="15"/>
      <c r="BQ7" s="11"/>
      <c r="BR7" s="11"/>
      <c r="BS7" s="11"/>
      <c r="BT7" s="11"/>
      <c r="BU7" s="11"/>
      <c r="BV7" s="14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10</v>
      </c>
      <c r="CH7" s="25"/>
      <c r="CI7" s="13"/>
    </row>
    <row r="8" spans="1:87" ht="15.9" customHeight="1" x14ac:dyDescent="0.3">
      <c r="A8" s="10"/>
      <c r="B8" s="26" t="s">
        <v>11</v>
      </c>
      <c r="C8" s="26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4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13</v>
      </c>
      <c r="CH8" s="27" t="s">
        <v>14</v>
      </c>
      <c r="CI8" s="13"/>
    </row>
    <row r="9" spans="1:87" ht="8.1" customHeight="1" x14ac:dyDescent="0.3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4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3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4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" customHeight="1" x14ac:dyDescent="0.3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4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3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14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3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4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3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4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3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4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3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4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" customHeight="1" x14ac:dyDescent="0.3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14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3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4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3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4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3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4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3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4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" customHeight="1" x14ac:dyDescent="0.3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14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3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4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3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4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3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4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3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4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" customHeight="1" x14ac:dyDescent="0.3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14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3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4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3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4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3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4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3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4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" customHeight="1" x14ac:dyDescent="0.3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14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3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4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3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4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3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4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3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4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" customHeight="1" x14ac:dyDescent="0.3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14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3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4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3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4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3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4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3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4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" customHeight="1" x14ac:dyDescent="0.3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34"/>
      <c r="BM42" s="34"/>
      <c r="BN42" s="34"/>
      <c r="BO42" s="34"/>
      <c r="BP42" s="34"/>
      <c r="BQ42" s="34"/>
      <c r="BR42" s="34"/>
      <c r="BS42" s="34"/>
      <c r="BT42" s="34"/>
      <c r="BU42" s="34"/>
      <c r="BV42" s="14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3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4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3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4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3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4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3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4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" customHeight="1" x14ac:dyDescent="0.3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14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3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4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3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4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3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4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3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4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" customHeight="1" x14ac:dyDescent="0.3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14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3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4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3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4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3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4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3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4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" customHeight="1" x14ac:dyDescent="0.3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14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3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4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3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4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3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4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3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4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" customHeight="1" x14ac:dyDescent="0.3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14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3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4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3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4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3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4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3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4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" customHeight="1" x14ac:dyDescent="0.3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14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3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4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3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4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3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4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3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4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" customHeight="1" x14ac:dyDescent="0.3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14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3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4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3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4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3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4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3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4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" customHeight="1" x14ac:dyDescent="0.3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14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3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4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3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4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3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4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3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4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" customHeight="1" x14ac:dyDescent="0.3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14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3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4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3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4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3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4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3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4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" customHeight="1" x14ac:dyDescent="0.3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14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3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4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3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4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3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4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3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4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" customHeight="1" x14ac:dyDescent="0.3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14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3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4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3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4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3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4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3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4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" customHeight="1" x14ac:dyDescent="0.3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14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3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4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3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4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3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4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3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4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" customHeight="1" x14ac:dyDescent="0.3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14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3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4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3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4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3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4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3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4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" customHeight="1" x14ac:dyDescent="0.3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14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3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4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3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4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3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4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3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4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" customHeight="1" x14ac:dyDescent="0.3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14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3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4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3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4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3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4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3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4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" customHeight="1" x14ac:dyDescent="0.3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14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3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4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5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4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44"/>
      <c r="CH119" s="44"/>
      <c r="CI119" s="32"/>
    </row>
    <row r="120" spans="1:87" ht="12" customHeight="1" x14ac:dyDescent="0.35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4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35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4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35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4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35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4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" customHeight="1" x14ac:dyDescent="0.35">
      <c r="A124" s="10"/>
      <c r="B124" s="48" t="s">
        <v>15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34"/>
      <c r="BS124" s="34"/>
      <c r="BT124" s="34"/>
      <c r="BU124" s="34"/>
      <c r="BV124" s="14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35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4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35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9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3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5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3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5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3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47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3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3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3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3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5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3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6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" customHeight="1" x14ac:dyDescent="0.4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" customHeight="1" x14ac:dyDescent="0.4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5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55000000000000004">
      <c r="A140" s="57"/>
      <c r="B140" s="209" t="s">
        <v>17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34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" customHeight="1" x14ac:dyDescent="0.75">
      <c r="A141" s="57"/>
      <c r="B141" s="68" t="s">
        <v>18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35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6">
      <c r="A142" s="57"/>
      <c r="B142" s="79" t="s">
        <v>19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48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6">
      <c r="A143" s="57"/>
      <c r="B143" s="79" t="s">
        <v>21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55000000000000004">
      <c r="A144" s="57"/>
      <c r="B144" s="81" t="s">
        <v>22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4">
      <c r="A145" s="57"/>
      <c r="B145" s="84" t="s">
        <v>23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24</v>
      </c>
      <c r="BQ145" s="90"/>
      <c r="BR145" s="90"/>
      <c r="BS145" s="90"/>
      <c r="BT145" s="90"/>
      <c r="BU145" s="90"/>
      <c r="BV145" s="90"/>
      <c r="BW145" s="90"/>
      <c r="BX145" s="89" t="s">
        <v>25</v>
      </c>
      <c r="BY145" s="90"/>
      <c r="BZ145" s="90"/>
      <c r="CA145" s="90"/>
      <c r="CB145" s="90"/>
      <c r="CC145" s="90"/>
      <c r="CD145" s="90"/>
      <c r="CE145" s="89" t="s">
        <v>26</v>
      </c>
      <c r="CF145" s="89"/>
      <c r="CG145" s="89"/>
      <c r="CH145" s="91"/>
      <c r="CI145" s="32"/>
    </row>
    <row r="146" spans="1:87" ht="30" customHeight="1" thickBot="1" x14ac:dyDescent="0.65">
      <c r="A146" s="57"/>
      <c r="B146" s="1"/>
      <c r="C146" s="92" t="s">
        <v>27</v>
      </c>
      <c r="D146" s="49"/>
      <c r="E146" s="93"/>
      <c r="F146" s="94"/>
      <c r="G146" s="75"/>
      <c r="H146" s="80" t="s">
        <v>28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5">
      <c r="A147" s="57"/>
      <c r="B147" s="174"/>
      <c r="C147" s="92" t="s">
        <v>30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31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32</v>
      </c>
      <c r="CF147" s="89"/>
      <c r="CG147" s="89"/>
      <c r="CH147" s="91"/>
      <c r="CI147" s="32"/>
    </row>
    <row r="148" spans="1:87" ht="30" customHeight="1" thickBot="1" x14ac:dyDescent="0.55000000000000004">
      <c r="A148" s="57"/>
      <c r="B148" s="2"/>
      <c r="C148" s="103" t="s">
        <v>33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64</v>
      </c>
      <c r="CF148" s="105"/>
      <c r="CG148" s="105"/>
      <c r="CH148" s="106"/>
      <c r="CI148" s="32"/>
    </row>
    <row r="149" spans="1:87" ht="12" customHeight="1" thickBot="1" x14ac:dyDescent="0.3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5"/>
    <row r="151" spans="1:87" ht="12" customHeight="1" x14ac:dyDescent="0.25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CI151"/>
  <sheetViews>
    <sheetView zoomScale="50" workbookViewId="0">
      <selection activeCell="CE149" sqref="CE149"/>
    </sheetView>
  </sheetViews>
  <sheetFormatPr defaultRowHeight="13.2" x14ac:dyDescent="0.25"/>
  <cols>
    <col min="1" max="1" width="1.33203125" customWidth="1"/>
    <col min="4" max="84" width="2" customWidth="1"/>
    <col min="85" max="86" width="8.6640625" customWidth="1"/>
    <col min="87" max="87" width="1.33203125" customWidth="1"/>
  </cols>
  <sheetData>
    <row r="1" spans="1:87" ht="28.5" customHeight="1" x14ac:dyDescent="0.4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173"/>
      <c r="BM1" s="4"/>
      <c r="BN1" s="4"/>
      <c r="BO1" s="4"/>
      <c r="BP1" s="4"/>
      <c r="BQ1" s="4"/>
      <c r="BR1" s="4"/>
      <c r="BS1" s="4"/>
      <c r="BT1" s="4"/>
      <c r="BU1" s="142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9"/>
    </row>
    <row r="2" spans="1:87" ht="6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5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4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3"/>
    </row>
    <row r="4" spans="1:87" ht="6" customHeight="1" x14ac:dyDescent="0.4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1"/>
      <c r="BL4" s="14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8"/>
      <c r="CG4" s="11"/>
      <c r="CH4" s="11"/>
      <c r="CI4" s="13"/>
    </row>
    <row r="5" spans="1:87" ht="6" customHeight="1" x14ac:dyDescent="0.3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1"/>
      <c r="BL5" s="14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20"/>
      <c r="CG5" s="20"/>
      <c r="CH5" s="20"/>
      <c r="CI5" s="13"/>
    </row>
    <row r="6" spans="1:87" ht="6" customHeight="1" x14ac:dyDescent="0.3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22"/>
      <c r="BL6" s="21"/>
      <c r="BM6" s="22"/>
      <c r="BN6" s="22"/>
      <c r="BO6" s="22"/>
      <c r="BP6" s="22"/>
      <c r="BQ6" s="22"/>
      <c r="BR6" s="22"/>
      <c r="BS6" s="22"/>
      <c r="BT6" s="22"/>
      <c r="BU6" s="22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3"/>
    </row>
    <row r="7" spans="1:87" ht="15.75" customHeight="1" x14ac:dyDescent="0.3">
      <c r="A7" s="10"/>
      <c r="B7" s="23" t="s">
        <v>9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1"/>
      <c r="BL7" s="14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23" t="s">
        <v>10</v>
      </c>
      <c r="CH7" s="25"/>
      <c r="CI7" s="13"/>
    </row>
    <row r="8" spans="1:87" ht="15.9" customHeight="1" x14ac:dyDescent="0.3">
      <c r="A8" s="10"/>
      <c r="B8" s="26" t="s">
        <v>11</v>
      </c>
      <c r="C8" s="26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4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27" t="s">
        <v>13</v>
      </c>
      <c r="CH8" s="27" t="s">
        <v>14</v>
      </c>
      <c r="CI8" s="13"/>
    </row>
    <row r="9" spans="1:87" ht="8.1" customHeight="1" x14ac:dyDescent="0.3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4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29"/>
      <c r="CH9" s="19"/>
      <c r="CI9" s="13"/>
    </row>
    <row r="10" spans="1:87" ht="8.1" customHeight="1" x14ac:dyDescent="0.3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30"/>
      <c r="CH10" s="31"/>
      <c r="CI10" s="32"/>
    </row>
    <row r="11" spans="1:87" ht="9.9" customHeight="1" x14ac:dyDescent="0.3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4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30"/>
      <c r="CH11" s="31"/>
      <c r="CI11" s="32"/>
    </row>
    <row r="12" spans="1:87" ht="15" customHeight="1" x14ac:dyDescent="0.3">
      <c r="A12" s="10"/>
      <c r="B12" s="33">
        <v>1</v>
      </c>
      <c r="C12" s="19">
        <f>Sikkerhedsmatrix!$C$10</f>
        <v>0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14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30"/>
      <c r="CH12" s="31"/>
      <c r="CI12" s="32"/>
    </row>
    <row r="13" spans="1:87" ht="12" customHeight="1" x14ac:dyDescent="0.3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4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38"/>
      <c r="CH13" s="39"/>
      <c r="CI13" s="32"/>
    </row>
    <row r="14" spans="1:87" ht="8.1" customHeight="1" x14ac:dyDescent="0.3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4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30"/>
      <c r="CH14" s="31"/>
      <c r="CI14" s="32"/>
    </row>
    <row r="15" spans="1:87" ht="8.1" customHeight="1" x14ac:dyDescent="0.3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30"/>
      <c r="CH15" s="31"/>
      <c r="CI15" s="32"/>
    </row>
    <row r="16" spans="1:87" ht="9" customHeight="1" x14ac:dyDescent="0.3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4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30"/>
      <c r="CH16" s="31"/>
      <c r="CI16" s="32"/>
    </row>
    <row r="17" spans="1:87" ht="15.9" customHeight="1" x14ac:dyDescent="0.3">
      <c r="A17" s="10"/>
      <c r="B17" s="33">
        <v>2</v>
      </c>
      <c r="C17" s="109">
        <f>Sikkerhedsmatrix!$C$11</f>
        <v>0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14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30"/>
      <c r="CH17" s="31"/>
      <c r="CI17" s="32"/>
    </row>
    <row r="18" spans="1:87" ht="12" customHeight="1" x14ac:dyDescent="0.3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4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38"/>
      <c r="CH18" s="39"/>
      <c r="CI18" s="32"/>
    </row>
    <row r="19" spans="1:87" ht="8.1" customHeight="1" x14ac:dyDescent="0.3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4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30"/>
      <c r="CH19" s="31"/>
      <c r="CI19" s="32"/>
    </row>
    <row r="20" spans="1:87" ht="8.1" customHeight="1" x14ac:dyDescent="0.3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30"/>
      <c r="CH20" s="31"/>
      <c r="CI20" s="32"/>
    </row>
    <row r="21" spans="1:87" ht="9" customHeight="1" x14ac:dyDescent="0.3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4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30"/>
      <c r="CH21" s="31"/>
      <c r="CI21" s="32"/>
    </row>
    <row r="22" spans="1:87" ht="15.9" customHeight="1" x14ac:dyDescent="0.3">
      <c r="A22" s="10"/>
      <c r="B22" s="33">
        <v>3</v>
      </c>
      <c r="C22" s="109">
        <f>Sikkerhedsmatrix!$C$12</f>
        <v>0</v>
      </c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14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30"/>
      <c r="CH22" s="31"/>
      <c r="CI22" s="32"/>
    </row>
    <row r="23" spans="1:87" ht="12" customHeight="1" x14ac:dyDescent="0.3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4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38"/>
      <c r="CH23" s="39"/>
      <c r="CI23" s="32"/>
    </row>
    <row r="24" spans="1:87" ht="8.1" customHeight="1" x14ac:dyDescent="0.3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4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30"/>
      <c r="CH24" s="31"/>
      <c r="CI24" s="32"/>
    </row>
    <row r="25" spans="1:87" ht="8.1" customHeight="1" x14ac:dyDescent="0.3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30"/>
      <c r="CH25" s="31"/>
      <c r="CI25" s="32"/>
    </row>
    <row r="26" spans="1:87" ht="9" customHeight="1" x14ac:dyDescent="0.3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4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30"/>
      <c r="CH26" s="31"/>
      <c r="CI26" s="32"/>
    </row>
    <row r="27" spans="1:87" ht="15.9" customHeight="1" x14ac:dyDescent="0.3">
      <c r="A27" s="10"/>
      <c r="B27" s="33">
        <v>4</v>
      </c>
      <c r="C27" s="109">
        <f>Sikkerhedsmatrix!$C$13</f>
        <v>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14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30"/>
      <c r="CH27" s="31"/>
      <c r="CI27" s="32"/>
    </row>
    <row r="28" spans="1:87" ht="12" customHeight="1" x14ac:dyDescent="0.3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4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38"/>
      <c r="CH28" s="39"/>
      <c r="CI28" s="32"/>
    </row>
    <row r="29" spans="1:87" ht="8.1" customHeight="1" x14ac:dyDescent="0.3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4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30"/>
      <c r="CH29" s="31"/>
      <c r="CI29" s="32"/>
    </row>
    <row r="30" spans="1:87" ht="8.1" customHeight="1" x14ac:dyDescent="0.3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30"/>
      <c r="CH30" s="31"/>
      <c r="CI30" s="32"/>
    </row>
    <row r="31" spans="1:87" ht="9" customHeight="1" x14ac:dyDescent="0.3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4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30"/>
      <c r="CH31" s="31"/>
      <c r="CI31" s="32"/>
    </row>
    <row r="32" spans="1:87" ht="15.9" customHeight="1" x14ac:dyDescent="0.3">
      <c r="A32" s="10"/>
      <c r="B32" s="33">
        <v>5</v>
      </c>
      <c r="C32" s="109">
        <f>Sikkerhedsmatrix!$C$14</f>
        <v>0</v>
      </c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14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30"/>
      <c r="CH32" s="31"/>
      <c r="CI32" s="32"/>
    </row>
    <row r="33" spans="1:87" ht="12" customHeight="1" x14ac:dyDescent="0.3">
      <c r="A33" s="10"/>
      <c r="B33" s="36"/>
      <c r="C33" s="110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4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38"/>
      <c r="CH33" s="39"/>
      <c r="CI33" s="32"/>
    </row>
    <row r="34" spans="1:87" ht="8.1" customHeight="1" x14ac:dyDescent="0.3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4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30"/>
      <c r="CH34" s="31"/>
      <c r="CI34" s="32"/>
    </row>
    <row r="35" spans="1:87" ht="8.1" customHeight="1" x14ac:dyDescent="0.3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30"/>
      <c r="CH35" s="31"/>
      <c r="CI35" s="32"/>
    </row>
    <row r="36" spans="1:87" ht="9" customHeight="1" x14ac:dyDescent="0.3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4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30"/>
      <c r="CH36" s="31"/>
      <c r="CI36" s="32"/>
    </row>
    <row r="37" spans="1:87" ht="15.9" customHeight="1" x14ac:dyDescent="0.3">
      <c r="A37" s="10"/>
      <c r="B37" s="33">
        <v>6</v>
      </c>
      <c r="C37" s="109">
        <f>Sikkerhedsmatrix!$C$15</f>
        <v>0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14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30"/>
      <c r="CH37" s="31"/>
      <c r="CI37" s="32"/>
    </row>
    <row r="38" spans="1:87" ht="12" customHeight="1" x14ac:dyDescent="0.3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4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38"/>
      <c r="CH38" s="39"/>
      <c r="CI38" s="32"/>
    </row>
    <row r="39" spans="1:87" ht="8.1" customHeight="1" x14ac:dyDescent="0.3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4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30"/>
      <c r="CH39" s="31"/>
      <c r="CI39" s="32"/>
    </row>
    <row r="40" spans="1:87" ht="8.1" customHeight="1" x14ac:dyDescent="0.3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30"/>
      <c r="CH40" s="31"/>
      <c r="CI40" s="32"/>
    </row>
    <row r="41" spans="1:87" ht="9" customHeight="1" x14ac:dyDescent="0.3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4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30"/>
      <c r="CH41" s="31"/>
      <c r="CI41" s="32"/>
    </row>
    <row r="42" spans="1:87" ht="15.9" customHeight="1" x14ac:dyDescent="0.3">
      <c r="A42" s="10"/>
      <c r="B42" s="33">
        <v>7</v>
      </c>
      <c r="C42" s="109">
        <f>Sikkerhedsmatrix!$C$16</f>
        <v>0</v>
      </c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4"/>
      <c r="AK42" s="34"/>
      <c r="AL42" s="34"/>
      <c r="AM42" s="34"/>
      <c r="AN42" s="34"/>
      <c r="AO42" s="34"/>
      <c r="AP42" s="34"/>
      <c r="AQ42" s="34"/>
      <c r="AR42" s="34"/>
      <c r="AS42" s="34"/>
      <c r="AT42" s="34"/>
      <c r="AU42" s="34"/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34"/>
      <c r="BG42" s="34"/>
      <c r="BH42" s="34"/>
      <c r="BI42" s="34"/>
      <c r="BJ42" s="34"/>
      <c r="BK42" s="34"/>
      <c r="BL42" s="14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30"/>
      <c r="CH42" s="31"/>
      <c r="CI42" s="32"/>
    </row>
    <row r="43" spans="1:87" ht="12" customHeight="1" x14ac:dyDescent="0.3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4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38"/>
      <c r="CH43" s="39"/>
      <c r="CI43" s="32"/>
    </row>
    <row r="44" spans="1:87" ht="8.1" customHeight="1" x14ac:dyDescent="0.3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4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30"/>
      <c r="CH44" s="31"/>
      <c r="CI44" s="32"/>
    </row>
    <row r="45" spans="1:87" ht="8.1" customHeight="1" x14ac:dyDescent="0.3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30"/>
      <c r="CH45" s="31"/>
      <c r="CI45" s="32"/>
    </row>
    <row r="46" spans="1:87" ht="9" customHeight="1" x14ac:dyDescent="0.3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4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30"/>
      <c r="CH46" s="31"/>
      <c r="CI46" s="32"/>
    </row>
    <row r="47" spans="1:87" ht="15.9" customHeight="1" x14ac:dyDescent="0.3">
      <c r="A47" s="10"/>
      <c r="B47" s="33">
        <v>8</v>
      </c>
      <c r="C47" s="109">
        <f>Sikkerhedsmatrix!$C$17</f>
        <v>0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14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30"/>
      <c r="CH47" s="31"/>
      <c r="CI47" s="32"/>
    </row>
    <row r="48" spans="1:87" ht="12" customHeight="1" x14ac:dyDescent="0.3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4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38"/>
      <c r="CH48" s="39"/>
      <c r="CI48" s="32"/>
    </row>
    <row r="49" spans="1:87" ht="8.1" customHeight="1" x14ac:dyDescent="0.3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4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30"/>
      <c r="CH49" s="31"/>
      <c r="CI49" s="32"/>
    </row>
    <row r="50" spans="1:87" ht="8.1" customHeight="1" x14ac:dyDescent="0.3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30"/>
      <c r="CH50" s="31"/>
      <c r="CI50" s="32"/>
    </row>
    <row r="51" spans="1:87" ht="9" customHeight="1" x14ac:dyDescent="0.3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4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30"/>
      <c r="CH51" s="31"/>
      <c r="CI51" s="32"/>
    </row>
    <row r="52" spans="1:87" ht="15.9" customHeight="1" x14ac:dyDescent="0.3">
      <c r="A52" s="10"/>
      <c r="B52" s="33">
        <v>9</v>
      </c>
      <c r="C52" s="109">
        <f>Sikkerhedsmatrix!$C$18</f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14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30"/>
      <c r="CH52" s="31"/>
      <c r="CI52" s="32"/>
    </row>
    <row r="53" spans="1:87" ht="12" customHeight="1" x14ac:dyDescent="0.3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4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38"/>
      <c r="CH53" s="39"/>
      <c r="CI53" s="32"/>
    </row>
    <row r="54" spans="1:87" ht="8.1" customHeight="1" x14ac:dyDescent="0.3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4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30"/>
      <c r="CH54" s="31"/>
      <c r="CI54" s="32"/>
    </row>
    <row r="55" spans="1:87" ht="8.1" customHeight="1" x14ac:dyDescent="0.3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30"/>
      <c r="CH55" s="31"/>
      <c r="CI55" s="32"/>
    </row>
    <row r="56" spans="1:87" ht="9" customHeight="1" x14ac:dyDescent="0.3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4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30"/>
      <c r="CH56" s="31"/>
      <c r="CI56" s="32"/>
    </row>
    <row r="57" spans="1:87" ht="15.9" customHeight="1" x14ac:dyDescent="0.3">
      <c r="A57" s="10"/>
      <c r="B57" s="33">
        <v>10</v>
      </c>
      <c r="C57" s="109">
        <f>Sikkerhedsmatrix!$C$19</f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14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30"/>
      <c r="CH57" s="31"/>
      <c r="CI57" s="32"/>
    </row>
    <row r="58" spans="1:87" ht="12" customHeight="1" x14ac:dyDescent="0.3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4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38"/>
      <c r="CH58" s="39"/>
      <c r="CI58" s="32"/>
    </row>
    <row r="59" spans="1:87" ht="8.1" customHeight="1" x14ac:dyDescent="0.3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4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30"/>
      <c r="CH59" s="31"/>
      <c r="CI59" s="32"/>
    </row>
    <row r="60" spans="1:87" ht="8.1" customHeight="1" x14ac:dyDescent="0.3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30"/>
      <c r="CH60" s="31"/>
      <c r="CI60" s="32"/>
    </row>
    <row r="61" spans="1:87" ht="9" customHeight="1" x14ac:dyDescent="0.3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4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30"/>
      <c r="CH61" s="31"/>
      <c r="CI61" s="32"/>
    </row>
    <row r="62" spans="1:87" ht="15.9" customHeight="1" x14ac:dyDescent="0.3">
      <c r="A62" s="10"/>
      <c r="B62" s="33">
        <v>11</v>
      </c>
      <c r="C62" s="109">
        <f>Sikkerhedsmatrix!$C$20</f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14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30"/>
      <c r="CH62" s="31"/>
      <c r="CI62" s="32"/>
    </row>
    <row r="63" spans="1:87" ht="12" customHeight="1" x14ac:dyDescent="0.3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4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38"/>
      <c r="CH63" s="39"/>
      <c r="CI63" s="32"/>
    </row>
    <row r="64" spans="1:87" ht="8.1" customHeight="1" x14ac:dyDescent="0.3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4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30"/>
      <c r="CH64" s="31"/>
      <c r="CI64" s="32"/>
    </row>
    <row r="65" spans="1:87" ht="8.1" customHeight="1" x14ac:dyDescent="0.3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30"/>
      <c r="CH65" s="31"/>
      <c r="CI65" s="32"/>
    </row>
    <row r="66" spans="1:87" ht="9" customHeight="1" x14ac:dyDescent="0.3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4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30"/>
      <c r="CH66" s="31"/>
      <c r="CI66" s="32"/>
    </row>
    <row r="67" spans="1:87" ht="15.9" customHeight="1" x14ac:dyDescent="0.3">
      <c r="A67" s="10"/>
      <c r="B67" s="33">
        <v>12</v>
      </c>
      <c r="C67" s="109">
        <f>Sikkerhedsmatrix!$C$21</f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14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30"/>
      <c r="CH67" s="31"/>
      <c r="CI67" s="32"/>
    </row>
    <row r="68" spans="1:87" ht="12" customHeight="1" x14ac:dyDescent="0.3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4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38"/>
      <c r="CH68" s="39"/>
      <c r="CI68" s="32"/>
    </row>
    <row r="69" spans="1:87" ht="8.1" customHeight="1" x14ac:dyDescent="0.3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4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30"/>
      <c r="CH69" s="31"/>
      <c r="CI69" s="32"/>
    </row>
    <row r="70" spans="1:87" ht="8.1" customHeight="1" x14ac:dyDescent="0.3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30"/>
      <c r="CH70" s="31"/>
      <c r="CI70" s="32"/>
    </row>
    <row r="71" spans="1:87" ht="9" customHeight="1" x14ac:dyDescent="0.3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4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30"/>
      <c r="CH71" s="31"/>
      <c r="CI71" s="32"/>
    </row>
    <row r="72" spans="1:87" ht="15.9" customHeight="1" x14ac:dyDescent="0.3">
      <c r="A72" s="10"/>
      <c r="B72" s="33">
        <v>13</v>
      </c>
      <c r="C72" s="109">
        <f>Sikkerhedsmatrix!$C$22</f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14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30"/>
      <c r="CH72" s="31"/>
      <c r="CI72" s="32"/>
    </row>
    <row r="73" spans="1:87" ht="12" customHeight="1" x14ac:dyDescent="0.3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4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38"/>
      <c r="CH73" s="39"/>
      <c r="CI73" s="32"/>
    </row>
    <row r="74" spans="1:87" ht="8.1" customHeight="1" x14ac:dyDescent="0.3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4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30"/>
      <c r="CH74" s="31"/>
      <c r="CI74" s="32"/>
    </row>
    <row r="75" spans="1:87" ht="8.1" customHeight="1" x14ac:dyDescent="0.3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30"/>
      <c r="CH75" s="31"/>
      <c r="CI75" s="32"/>
    </row>
    <row r="76" spans="1:87" ht="9" customHeight="1" x14ac:dyDescent="0.3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4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30"/>
      <c r="CH76" s="31"/>
      <c r="CI76" s="32"/>
    </row>
    <row r="77" spans="1:87" ht="15.9" customHeight="1" x14ac:dyDescent="0.3">
      <c r="A77" s="10"/>
      <c r="B77" s="33">
        <v>14</v>
      </c>
      <c r="C77" s="109">
        <f>Sikkerhedsmatrix!$C$23</f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14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30"/>
      <c r="CH77" s="31"/>
      <c r="CI77" s="32"/>
    </row>
    <row r="78" spans="1:87" ht="12" customHeight="1" x14ac:dyDescent="0.3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4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38"/>
      <c r="CH78" s="39"/>
      <c r="CI78" s="32"/>
    </row>
    <row r="79" spans="1:87" ht="8.1" customHeight="1" x14ac:dyDescent="0.3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4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30"/>
      <c r="CH79" s="31"/>
      <c r="CI79" s="32"/>
    </row>
    <row r="80" spans="1:87" ht="8.1" customHeight="1" x14ac:dyDescent="0.3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30"/>
      <c r="CH80" s="31"/>
      <c r="CI80" s="32"/>
    </row>
    <row r="81" spans="1:87" ht="9" customHeight="1" x14ac:dyDescent="0.3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4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30"/>
      <c r="CH81" s="31"/>
      <c r="CI81" s="32"/>
    </row>
    <row r="82" spans="1:87" ht="15.9" customHeight="1" x14ac:dyDescent="0.3">
      <c r="A82" s="10"/>
      <c r="B82" s="33">
        <v>15</v>
      </c>
      <c r="C82" s="109">
        <f>Sikkerhedsmatrix!$C$24</f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14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30"/>
      <c r="CH82" s="31"/>
      <c r="CI82" s="32"/>
    </row>
    <row r="83" spans="1:87" ht="12" customHeight="1" x14ac:dyDescent="0.3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4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38"/>
      <c r="CH83" s="39"/>
      <c r="CI83" s="32"/>
    </row>
    <row r="84" spans="1:87" ht="8.1" customHeight="1" x14ac:dyDescent="0.3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4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30"/>
      <c r="CH84" s="31"/>
      <c r="CI84" s="32"/>
    </row>
    <row r="85" spans="1:87" ht="8.1" customHeight="1" x14ac:dyDescent="0.3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30"/>
      <c r="CH85" s="31"/>
      <c r="CI85" s="32"/>
    </row>
    <row r="86" spans="1:87" ht="9" customHeight="1" x14ac:dyDescent="0.3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4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30"/>
      <c r="CH86" s="31"/>
      <c r="CI86" s="32"/>
    </row>
    <row r="87" spans="1:87" ht="15.9" customHeight="1" x14ac:dyDescent="0.3">
      <c r="A87" s="10"/>
      <c r="B87" s="33">
        <v>16</v>
      </c>
      <c r="C87" s="109">
        <f>Sikkerhedsmatrix!$C$25</f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14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30"/>
      <c r="CH87" s="31"/>
      <c r="CI87" s="32"/>
    </row>
    <row r="88" spans="1:87" ht="12" customHeight="1" x14ac:dyDescent="0.3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4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38"/>
      <c r="CH88" s="39"/>
      <c r="CI88" s="32"/>
    </row>
    <row r="89" spans="1:87" ht="8.1" customHeight="1" x14ac:dyDescent="0.3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4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30"/>
      <c r="CH89" s="31"/>
      <c r="CI89" s="32"/>
    </row>
    <row r="90" spans="1:87" ht="8.1" customHeight="1" x14ac:dyDescent="0.3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30"/>
      <c r="CH90" s="31"/>
      <c r="CI90" s="32"/>
    </row>
    <row r="91" spans="1:87" ht="9" customHeight="1" x14ac:dyDescent="0.3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4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30"/>
      <c r="CH91" s="31"/>
      <c r="CI91" s="32"/>
    </row>
    <row r="92" spans="1:87" ht="15.9" customHeight="1" x14ac:dyDescent="0.3">
      <c r="A92" s="10"/>
      <c r="B92" s="33">
        <v>17</v>
      </c>
      <c r="C92" s="109">
        <f>Sikkerhedsmatrix!$C$26</f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14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30"/>
      <c r="CH92" s="31"/>
      <c r="CI92" s="32"/>
    </row>
    <row r="93" spans="1:87" ht="12" customHeight="1" x14ac:dyDescent="0.3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4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38"/>
      <c r="CH93" s="39"/>
      <c r="CI93" s="32"/>
    </row>
    <row r="94" spans="1:87" ht="8.1" customHeight="1" x14ac:dyDescent="0.3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4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30"/>
      <c r="CH94" s="31"/>
      <c r="CI94" s="32"/>
    </row>
    <row r="95" spans="1:87" ht="8.1" customHeight="1" x14ac:dyDescent="0.3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30"/>
      <c r="CH95" s="31"/>
      <c r="CI95" s="32"/>
    </row>
    <row r="96" spans="1:87" ht="9" customHeight="1" x14ac:dyDescent="0.3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4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30"/>
      <c r="CH96" s="31"/>
      <c r="CI96" s="32"/>
    </row>
    <row r="97" spans="1:87" ht="15.9" customHeight="1" x14ac:dyDescent="0.3">
      <c r="A97" s="10"/>
      <c r="B97" s="33">
        <v>18</v>
      </c>
      <c r="C97" s="109">
        <f>Sikkerhedsmatrix!$C$27</f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14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30"/>
      <c r="CH97" s="31"/>
      <c r="CI97" s="32"/>
    </row>
    <row r="98" spans="1:87" ht="12" customHeight="1" x14ac:dyDescent="0.3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4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38"/>
      <c r="CH98" s="39"/>
      <c r="CI98" s="32"/>
    </row>
    <row r="99" spans="1:87" ht="8.1" customHeight="1" x14ac:dyDescent="0.3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4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30"/>
      <c r="CH99" s="31"/>
      <c r="CI99" s="32"/>
    </row>
    <row r="100" spans="1:87" ht="8.1" customHeight="1" x14ac:dyDescent="0.3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1"/>
      <c r="CD100" s="11"/>
      <c r="CE100" s="11"/>
      <c r="CF100" s="11"/>
      <c r="CG100" s="30"/>
      <c r="CH100" s="31"/>
      <c r="CI100" s="32"/>
    </row>
    <row r="101" spans="1:87" ht="9" customHeight="1" x14ac:dyDescent="0.3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4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1"/>
      <c r="CD101" s="11"/>
      <c r="CE101" s="11"/>
      <c r="CF101" s="11"/>
      <c r="CG101" s="30"/>
      <c r="CH101" s="31"/>
      <c r="CI101" s="32"/>
    </row>
    <row r="102" spans="1:87" ht="15.9" customHeight="1" x14ac:dyDescent="0.3">
      <c r="A102" s="10"/>
      <c r="B102" s="33">
        <v>19</v>
      </c>
      <c r="C102" s="109">
        <f>Sikkerhedsmatrix!$C$28</f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14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1"/>
      <c r="CD102" s="11"/>
      <c r="CE102" s="11"/>
      <c r="CF102" s="11"/>
      <c r="CG102" s="30"/>
      <c r="CH102" s="31"/>
      <c r="CI102" s="32"/>
    </row>
    <row r="103" spans="1:87" ht="12" customHeight="1" x14ac:dyDescent="0.3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4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1"/>
      <c r="CF103" s="11"/>
      <c r="CG103" s="38"/>
      <c r="CH103" s="39"/>
      <c r="CI103" s="32"/>
    </row>
    <row r="104" spans="1:87" ht="8.1" customHeight="1" x14ac:dyDescent="0.3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4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1"/>
      <c r="CD104" s="11"/>
      <c r="CE104" s="11"/>
      <c r="CF104" s="11"/>
      <c r="CG104" s="30"/>
      <c r="CH104" s="31"/>
      <c r="CI104" s="32"/>
    </row>
    <row r="105" spans="1:87" ht="8.1" customHeight="1" x14ac:dyDescent="0.3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1"/>
      <c r="CD105" s="11"/>
      <c r="CE105" s="11"/>
      <c r="CF105" s="11"/>
      <c r="CG105" s="30"/>
      <c r="CH105" s="31"/>
      <c r="CI105" s="32"/>
    </row>
    <row r="106" spans="1:87" ht="9" customHeight="1" x14ac:dyDescent="0.3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4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30"/>
      <c r="CH106" s="31"/>
      <c r="CI106" s="32"/>
    </row>
    <row r="107" spans="1:87" ht="15.9" customHeight="1" x14ac:dyDescent="0.3">
      <c r="A107" s="10"/>
      <c r="B107" s="33">
        <v>20</v>
      </c>
      <c r="C107" s="109">
        <f>Sikkerhedsmatrix!$C$29</f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14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1"/>
      <c r="CD107" s="11"/>
      <c r="CE107" s="11"/>
      <c r="CF107" s="11"/>
      <c r="CG107" s="30"/>
      <c r="CH107" s="31"/>
      <c r="CI107" s="32"/>
    </row>
    <row r="108" spans="1:87" ht="12" customHeight="1" x14ac:dyDescent="0.3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4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1"/>
      <c r="CD108" s="11"/>
      <c r="CE108" s="11"/>
      <c r="CF108" s="11"/>
      <c r="CG108" s="38"/>
      <c r="CH108" s="39"/>
      <c r="CI108" s="32"/>
    </row>
    <row r="109" spans="1:87" ht="8.1" customHeight="1" x14ac:dyDescent="0.3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4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1"/>
      <c r="CD109" s="11"/>
      <c r="CE109" s="11"/>
      <c r="CF109" s="11"/>
      <c r="CG109" s="30"/>
      <c r="CH109" s="31"/>
      <c r="CI109" s="32"/>
    </row>
    <row r="110" spans="1:87" ht="8.1" customHeight="1" x14ac:dyDescent="0.3">
      <c r="A110" s="10"/>
      <c r="B110" s="33"/>
      <c r="C110" s="109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1"/>
      <c r="CD110" s="11"/>
      <c r="CE110" s="11"/>
      <c r="CF110" s="11"/>
      <c r="CG110" s="30"/>
      <c r="CH110" s="31"/>
      <c r="CI110" s="32"/>
    </row>
    <row r="111" spans="1:87" ht="9" customHeight="1" x14ac:dyDescent="0.3">
      <c r="A111" s="10"/>
      <c r="B111" s="33"/>
      <c r="C111" s="109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4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1"/>
      <c r="CD111" s="11"/>
      <c r="CE111" s="11"/>
      <c r="CF111" s="11"/>
      <c r="CG111" s="30"/>
      <c r="CH111" s="31"/>
      <c r="CI111" s="32"/>
    </row>
    <row r="112" spans="1:87" ht="15.9" customHeight="1" x14ac:dyDescent="0.3">
      <c r="A112" s="10"/>
      <c r="B112" s="33">
        <v>21</v>
      </c>
      <c r="C112" s="109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14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1"/>
      <c r="CD112" s="11"/>
      <c r="CE112" s="11"/>
      <c r="CF112" s="11"/>
      <c r="CG112" s="30"/>
      <c r="CH112" s="31"/>
      <c r="CI112" s="32"/>
    </row>
    <row r="113" spans="1:87" ht="12" customHeight="1" x14ac:dyDescent="0.3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4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1"/>
      <c r="CF113" s="11"/>
      <c r="CG113" s="38"/>
      <c r="CH113" s="39"/>
      <c r="CI113" s="32"/>
    </row>
    <row r="114" spans="1:87" ht="8.1" customHeight="1" x14ac:dyDescent="0.3">
      <c r="A114" s="10"/>
      <c r="B114" s="40"/>
      <c r="C114" s="109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4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1"/>
      <c r="CD114" s="11"/>
      <c r="CE114" s="11"/>
      <c r="CF114" s="11"/>
      <c r="CG114" s="30"/>
      <c r="CH114" s="31"/>
      <c r="CI114" s="32"/>
    </row>
    <row r="115" spans="1:87" ht="8.1" customHeight="1" x14ac:dyDescent="0.3">
      <c r="A115" s="10"/>
      <c r="B115" s="33"/>
      <c r="C115" s="109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1"/>
      <c r="CD115" s="11"/>
      <c r="CE115" s="11"/>
      <c r="CF115" s="11"/>
      <c r="CG115" s="30"/>
      <c r="CH115" s="31"/>
      <c r="CI115" s="32"/>
    </row>
    <row r="116" spans="1:87" ht="9" customHeight="1" x14ac:dyDescent="0.3">
      <c r="A116" s="10"/>
      <c r="B116" s="33"/>
      <c r="C116" s="109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4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1"/>
      <c r="CD116" s="11"/>
      <c r="CE116" s="11"/>
      <c r="CF116" s="11"/>
      <c r="CG116" s="30"/>
      <c r="CH116" s="31"/>
      <c r="CI116" s="32"/>
    </row>
    <row r="117" spans="1:87" ht="15.9" customHeight="1" x14ac:dyDescent="0.3">
      <c r="A117" s="10"/>
      <c r="B117" s="33">
        <v>22</v>
      </c>
      <c r="C117" s="109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14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1"/>
      <c r="CD117" s="11"/>
      <c r="CE117" s="11"/>
      <c r="CF117" s="11"/>
      <c r="CG117" s="30"/>
      <c r="CH117" s="31"/>
      <c r="CI117" s="32"/>
    </row>
    <row r="118" spans="1:87" ht="12" customHeight="1" x14ac:dyDescent="0.3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4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1"/>
      <c r="CD118" s="11"/>
      <c r="CE118" s="11"/>
      <c r="CF118" s="11"/>
      <c r="CG118" s="38"/>
      <c r="CH118" s="39"/>
      <c r="CI118" s="32"/>
    </row>
    <row r="119" spans="1:87" ht="15" customHeight="1" x14ac:dyDescent="0.35">
      <c r="A119" s="10"/>
      <c r="B119" s="113"/>
      <c r="C119" s="11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50"/>
      <c r="BM119" s="17"/>
      <c r="BN119" s="17"/>
      <c r="BO119" s="17"/>
      <c r="BP119" s="17"/>
      <c r="BQ119" s="17"/>
      <c r="BR119" s="17"/>
      <c r="BS119" s="17"/>
      <c r="BT119" s="17"/>
      <c r="BU119" s="17"/>
      <c r="BV119" s="11"/>
      <c r="BW119" s="11"/>
      <c r="BX119" s="11"/>
      <c r="BY119" s="11"/>
      <c r="BZ119" s="11"/>
      <c r="CA119" s="11"/>
      <c r="CB119" s="11"/>
      <c r="CC119" s="11"/>
      <c r="CD119" s="11"/>
      <c r="CE119" s="11"/>
      <c r="CF119" s="11"/>
      <c r="CG119" s="11"/>
      <c r="CH119" s="44"/>
      <c r="CI119" s="32"/>
    </row>
    <row r="120" spans="1:87" ht="12" customHeight="1" x14ac:dyDescent="0.35">
      <c r="A120" s="10"/>
      <c r="B120" s="113"/>
      <c r="C120" s="11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50"/>
      <c r="BM120" s="17"/>
      <c r="BN120" s="17"/>
      <c r="BO120" s="17"/>
      <c r="BP120" s="17"/>
      <c r="BQ120" s="17"/>
      <c r="BR120" s="17"/>
      <c r="BS120" s="17"/>
      <c r="BT120" s="17"/>
      <c r="BU120" s="17"/>
      <c r="BV120" s="11"/>
      <c r="BW120" s="11"/>
      <c r="BX120" s="11"/>
      <c r="BY120" s="11"/>
      <c r="BZ120" s="11"/>
      <c r="CA120" s="11"/>
      <c r="CB120" s="11"/>
      <c r="CC120" s="11"/>
      <c r="CD120" s="11"/>
      <c r="CE120" s="11"/>
      <c r="CF120" s="11"/>
      <c r="CG120" s="44"/>
      <c r="CH120" s="44"/>
      <c r="CI120" s="32"/>
    </row>
    <row r="121" spans="1:87" ht="8.1" customHeight="1" x14ac:dyDescent="0.3">
      <c r="A121" s="10"/>
      <c r="B121" s="113"/>
      <c r="C121" s="11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4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1"/>
      <c r="CD121" s="11"/>
      <c r="CE121" s="11"/>
      <c r="CF121" s="11"/>
      <c r="CG121" s="44"/>
      <c r="CH121" s="44"/>
      <c r="CI121" s="32"/>
    </row>
    <row r="122" spans="1:87" ht="8.1" customHeight="1" x14ac:dyDescent="0.3">
      <c r="A122" s="10"/>
      <c r="B122" s="113"/>
      <c r="C122" s="11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1"/>
      <c r="CD122" s="11"/>
      <c r="CE122" s="11"/>
      <c r="CF122" s="11"/>
      <c r="CG122" s="44"/>
      <c r="CH122" s="44"/>
      <c r="CI122" s="32"/>
    </row>
    <row r="123" spans="1:87" ht="9" customHeight="1" x14ac:dyDescent="0.3">
      <c r="A123" s="10"/>
      <c r="B123" s="113"/>
      <c r="C123" s="11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4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1"/>
      <c r="CD123" s="11"/>
      <c r="CE123" s="11"/>
      <c r="CF123" s="11"/>
      <c r="CG123" s="44"/>
      <c r="CH123" s="44"/>
      <c r="CI123" s="32"/>
    </row>
    <row r="124" spans="1:87" ht="15.9" customHeight="1" x14ac:dyDescent="0.3">
      <c r="A124" s="10"/>
      <c r="B124" s="48" t="s">
        <v>15</v>
      </c>
      <c r="C124" s="11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14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1"/>
      <c r="CD124" s="11"/>
      <c r="CE124" s="11"/>
      <c r="CF124" s="11"/>
      <c r="CG124" s="44"/>
      <c r="CH124" s="44"/>
      <c r="CI124" s="32"/>
    </row>
    <row r="125" spans="1:87" ht="12" customHeight="1" x14ac:dyDescent="0.3">
      <c r="A125" s="10"/>
      <c r="B125" s="113"/>
      <c r="C125" s="11"/>
      <c r="D125" s="4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12"/>
      <c r="T125" s="112"/>
      <c r="U125" s="112"/>
      <c r="V125" s="112"/>
      <c r="W125" s="112"/>
      <c r="X125" s="112"/>
      <c r="Y125" s="112"/>
      <c r="Z125" s="112"/>
      <c r="AA125" s="112"/>
      <c r="AB125" s="112"/>
      <c r="AC125" s="112"/>
      <c r="AD125" s="112"/>
      <c r="AE125" s="112"/>
      <c r="AF125" s="112"/>
      <c r="AG125" s="112"/>
      <c r="AH125" s="112"/>
      <c r="AI125" s="112"/>
      <c r="AJ125" s="112"/>
      <c r="AK125" s="112"/>
      <c r="AL125" s="112"/>
      <c r="AM125" s="112"/>
      <c r="AN125" s="112"/>
      <c r="AO125" s="112"/>
      <c r="AP125" s="112"/>
      <c r="AQ125" s="112"/>
      <c r="AR125" s="112"/>
      <c r="AS125" s="112"/>
      <c r="AT125" s="112"/>
      <c r="AU125" s="112"/>
      <c r="AV125" s="112"/>
      <c r="AW125" s="112"/>
      <c r="AX125" s="112"/>
      <c r="AY125" s="112"/>
      <c r="AZ125" s="112"/>
      <c r="BA125" s="112"/>
      <c r="BB125" s="112"/>
      <c r="BC125" s="112"/>
      <c r="BD125" s="112"/>
      <c r="BE125" s="112"/>
      <c r="BF125" s="112"/>
      <c r="BG125" s="112"/>
      <c r="BH125" s="112"/>
      <c r="BI125" s="112"/>
      <c r="BJ125" s="112"/>
      <c r="BK125" s="112"/>
      <c r="BL125" s="14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1"/>
      <c r="CF125" s="11"/>
      <c r="CG125" s="44"/>
      <c r="CH125" s="44"/>
      <c r="CI125" s="32"/>
    </row>
    <row r="126" spans="1:87" ht="18" customHeight="1" x14ac:dyDescent="0.3">
      <c r="A126" s="10"/>
      <c r="B126" s="113"/>
      <c r="C126" s="11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9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1"/>
      <c r="CD126" s="11"/>
      <c r="CE126" s="11"/>
      <c r="CF126" s="11"/>
      <c r="CG126" s="44"/>
      <c r="CH126" s="44"/>
      <c r="CI126" s="32"/>
    </row>
    <row r="127" spans="1:87" ht="6" customHeight="1" x14ac:dyDescent="0.3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5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1"/>
      <c r="CF127" s="11"/>
      <c r="CG127" s="44"/>
      <c r="CH127" s="44"/>
      <c r="CI127" s="32"/>
    </row>
    <row r="128" spans="1:87" ht="12" customHeight="1" x14ac:dyDescent="0.3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5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1"/>
      <c r="CF128" s="11"/>
      <c r="CG128" s="44"/>
      <c r="CH128" s="44"/>
      <c r="CI128" s="32"/>
    </row>
    <row r="129" spans="1:87" ht="16.5" customHeight="1" x14ac:dyDescent="0.3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47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1"/>
      <c r="CD129" s="11"/>
      <c r="CE129" s="11"/>
      <c r="CF129" s="11"/>
      <c r="CG129" s="44"/>
      <c r="CH129" s="44"/>
      <c r="CI129" s="32"/>
    </row>
    <row r="130" spans="1:87" ht="12" customHeight="1" x14ac:dyDescent="0.3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3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3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3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5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3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6">
      <c r="A136" s="57"/>
      <c r="B136" s="58"/>
      <c r="C136" s="17"/>
      <c r="D136" s="17"/>
      <c r="E136" s="59" t="str">
        <f>Sikkerhedsmatrix!$E78</f>
        <v>Københavns Kommune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" customHeight="1" x14ac:dyDescent="0.4">
      <c r="A137" s="57"/>
      <c r="B137" s="58"/>
      <c r="C137" s="17"/>
      <c r="D137" s="17"/>
      <c r="E137" s="60" t="str">
        <f>Sikkerhedsmatrix!E79</f>
        <v>Teknik og Miljøforvaltningen - Område for Mobilitet og Byfornyelse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" customHeight="1" x14ac:dyDescent="0.4">
      <c r="A138" s="57"/>
      <c r="B138" s="58"/>
      <c r="C138" s="17"/>
      <c r="D138" s="17"/>
      <c r="E138" s="60">
        <f>Sikkerhedsmatrix!E80</f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5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55000000000000004">
      <c r="A140" s="57"/>
      <c r="B140" s="209" t="s">
        <v>17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43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" customHeight="1" x14ac:dyDescent="0.75">
      <c r="A141" s="57"/>
      <c r="B141" s="68" t="s">
        <v>18</v>
      </c>
      <c r="C141" s="69"/>
      <c r="D141" s="70"/>
      <c r="E141" s="71"/>
      <c r="F141" s="72"/>
      <c r="G141" s="73"/>
      <c r="H141" s="59" t="str">
        <f>Sikkerhedsmatrix!$E$83</f>
        <v>Kryds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35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6">
      <c r="A142" s="57"/>
      <c r="B142" s="79" t="s">
        <v>19</v>
      </c>
      <c r="C142" s="224"/>
      <c r="D142" s="225"/>
      <c r="E142" s="226"/>
      <c r="F142" s="72"/>
      <c r="G142" s="75"/>
      <c r="H142" s="141" t="str">
        <f>Sikkerhedsmatrix!$E84</f>
        <v>Undertekst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36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6">
      <c r="A143" s="57"/>
      <c r="B143" s="79" t="s">
        <v>21</v>
      </c>
      <c r="C143" s="224"/>
      <c r="D143" s="225"/>
      <c r="E143" s="226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55000000000000004">
      <c r="A144" s="57"/>
      <c r="B144" s="81" t="s">
        <v>22</v>
      </c>
      <c r="C144" s="224"/>
      <c r="D144" s="225"/>
      <c r="E144" s="226"/>
      <c r="F144" s="17"/>
      <c r="G144" s="82"/>
      <c r="H144" s="60">
        <f>Sikkerhedsmatrix!$E86</f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4">
      <c r="A145" s="57"/>
      <c r="B145" s="84" t="s">
        <v>23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24</v>
      </c>
      <c r="BQ145" s="90"/>
      <c r="BR145" s="90"/>
      <c r="BS145" s="90"/>
      <c r="BT145" s="90"/>
      <c r="BU145" s="90"/>
      <c r="BV145" s="90"/>
      <c r="BW145" s="90"/>
      <c r="BX145" s="89" t="s">
        <v>25</v>
      </c>
      <c r="BY145" s="90"/>
      <c r="BZ145" s="90"/>
      <c r="CA145" s="90"/>
      <c r="CB145" s="90"/>
      <c r="CC145" s="90"/>
      <c r="CD145" s="90"/>
      <c r="CE145" s="89" t="s">
        <v>26</v>
      </c>
      <c r="CF145" s="89"/>
      <c r="CG145" s="89"/>
      <c r="CH145" s="91"/>
      <c r="CI145" s="32"/>
    </row>
    <row r="146" spans="1:87" ht="30" customHeight="1" thickBot="1" x14ac:dyDescent="0.65">
      <c r="A146" s="57"/>
      <c r="B146" s="1"/>
      <c r="C146" s="92" t="s">
        <v>27</v>
      </c>
      <c r="D146" s="49"/>
      <c r="E146" s="93"/>
      <c r="F146" s="94"/>
      <c r="G146" s="75"/>
      <c r="H146" s="80" t="s">
        <v>28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7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5">
      <c r="A147" s="57"/>
      <c r="B147" s="174"/>
      <c r="C147" s="92" t="s">
        <v>30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31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32</v>
      </c>
      <c r="CF147" s="89"/>
      <c r="CG147" s="89"/>
      <c r="CH147" s="91"/>
      <c r="CI147" s="32"/>
    </row>
    <row r="148" spans="1:87" ht="30" customHeight="1" thickBot="1" x14ac:dyDescent="0.55000000000000004">
      <c r="A148" s="57"/>
      <c r="B148" s="2"/>
      <c r="C148" s="103" t="s">
        <v>33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63</v>
      </c>
      <c r="CF148" s="105"/>
      <c r="CG148" s="105"/>
      <c r="CH148" s="106"/>
      <c r="CI148" s="32"/>
    </row>
    <row r="149" spans="1:87" ht="12" customHeight="1" thickBot="1" x14ac:dyDescent="0.3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5"/>
    <row r="151" spans="1:87" ht="12" customHeight="1" x14ac:dyDescent="0.25"/>
  </sheetData>
  <mergeCells count="5">
    <mergeCell ref="B140:C140"/>
    <mergeCell ref="BP143:CH144"/>
    <mergeCell ref="C142:E142"/>
    <mergeCell ref="C143:E143"/>
    <mergeCell ref="C144:E144"/>
  </mergeCells>
  <phoneticPr fontId="0" type="noConversion"/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83756-71D4-4605-9321-3DB4330144EA}">
  <sheetPr>
    <pageSetUpPr fitToPage="1"/>
  </sheetPr>
  <dimension ref="A1:CK151"/>
  <sheetViews>
    <sheetView zoomScale="75" workbookViewId="0">
      <selection activeCell="E137" sqref="E137"/>
    </sheetView>
  </sheetViews>
  <sheetFormatPr defaultRowHeight="13.2" x14ac:dyDescent="0.25"/>
  <cols>
    <col min="1" max="1" width="1.33203125" customWidth="1"/>
    <col min="4" max="84" width="2" customWidth="1"/>
    <col min="85" max="86" width="8.6640625" customWidth="1"/>
    <col min="87" max="87" width="1.33203125" customWidth="1"/>
    <col min="257" max="257" width="1.33203125" customWidth="1"/>
    <col min="260" max="340" width="2" customWidth="1"/>
    <col min="343" max="343" width="1.33203125" customWidth="1"/>
    <col min="513" max="513" width="1.33203125" customWidth="1"/>
    <col min="516" max="596" width="2" customWidth="1"/>
    <col min="599" max="599" width="1.33203125" customWidth="1"/>
    <col min="769" max="769" width="1.33203125" customWidth="1"/>
    <col min="772" max="852" width="2" customWidth="1"/>
    <col min="855" max="855" width="1.33203125" customWidth="1"/>
    <col min="1025" max="1025" width="1.33203125" customWidth="1"/>
    <col min="1028" max="1108" width="2" customWidth="1"/>
    <col min="1111" max="1111" width="1.33203125" customWidth="1"/>
    <col min="1281" max="1281" width="1.33203125" customWidth="1"/>
    <col min="1284" max="1364" width="2" customWidth="1"/>
    <col min="1367" max="1367" width="1.33203125" customWidth="1"/>
    <col min="1537" max="1537" width="1.33203125" customWidth="1"/>
    <col min="1540" max="1620" width="2" customWidth="1"/>
    <col min="1623" max="1623" width="1.33203125" customWidth="1"/>
    <col min="1793" max="1793" width="1.33203125" customWidth="1"/>
    <col min="1796" max="1876" width="2" customWidth="1"/>
    <col min="1879" max="1879" width="1.33203125" customWidth="1"/>
    <col min="2049" max="2049" width="1.33203125" customWidth="1"/>
    <col min="2052" max="2132" width="2" customWidth="1"/>
    <col min="2135" max="2135" width="1.33203125" customWidth="1"/>
    <col min="2305" max="2305" width="1.33203125" customWidth="1"/>
    <col min="2308" max="2388" width="2" customWidth="1"/>
    <col min="2391" max="2391" width="1.33203125" customWidth="1"/>
    <col min="2561" max="2561" width="1.33203125" customWidth="1"/>
    <col min="2564" max="2644" width="2" customWidth="1"/>
    <col min="2647" max="2647" width="1.33203125" customWidth="1"/>
    <col min="2817" max="2817" width="1.33203125" customWidth="1"/>
    <col min="2820" max="2900" width="2" customWidth="1"/>
    <col min="2903" max="2903" width="1.33203125" customWidth="1"/>
    <col min="3073" max="3073" width="1.33203125" customWidth="1"/>
    <col min="3076" max="3156" width="2" customWidth="1"/>
    <col min="3159" max="3159" width="1.33203125" customWidth="1"/>
    <col min="3329" max="3329" width="1.33203125" customWidth="1"/>
    <col min="3332" max="3412" width="2" customWidth="1"/>
    <col min="3415" max="3415" width="1.33203125" customWidth="1"/>
    <col min="3585" max="3585" width="1.33203125" customWidth="1"/>
    <col min="3588" max="3668" width="2" customWidth="1"/>
    <col min="3671" max="3671" width="1.33203125" customWidth="1"/>
    <col min="3841" max="3841" width="1.33203125" customWidth="1"/>
    <col min="3844" max="3924" width="2" customWidth="1"/>
    <col min="3927" max="3927" width="1.33203125" customWidth="1"/>
    <col min="4097" max="4097" width="1.33203125" customWidth="1"/>
    <col min="4100" max="4180" width="2" customWidth="1"/>
    <col min="4183" max="4183" width="1.33203125" customWidth="1"/>
    <col min="4353" max="4353" width="1.33203125" customWidth="1"/>
    <col min="4356" max="4436" width="2" customWidth="1"/>
    <col min="4439" max="4439" width="1.33203125" customWidth="1"/>
    <col min="4609" max="4609" width="1.33203125" customWidth="1"/>
    <col min="4612" max="4692" width="2" customWidth="1"/>
    <col min="4695" max="4695" width="1.33203125" customWidth="1"/>
    <col min="4865" max="4865" width="1.33203125" customWidth="1"/>
    <col min="4868" max="4948" width="2" customWidth="1"/>
    <col min="4951" max="4951" width="1.33203125" customWidth="1"/>
    <col min="5121" max="5121" width="1.33203125" customWidth="1"/>
    <col min="5124" max="5204" width="2" customWidth="1"/>
    <col min="5207" max="5207" width="1.33203125" customWidth="1"/>
    <col min="5377" max="5377" width="1.33203125" customWidth="1"/>
    <col min="5380" max="5460" width="2" customWidth="1"/>
    <col min="5463" max="5463" width="1.33203125" customWidth="1"/>
    <col min="5633" max="5633" width="1.33203125" customWidth="1"/>
    <col min="5636" max="5716" width="2" customWidth="1"/>
    <col min="5719" max="5719" width="1.33203125" customWidth="1"/>
    <col min="5889" max="5889" width="1.33203125" customWidth="1"/>
    <col min="5892" max="5972" width="2" customWidth="1"/>
    <col min="5975" max="5975" width="1.33203125" customWidth="1"/>
    <col min="6145" max="6145" width="1.33203125" customWidth="1"/>
    <col min="6148" max="6228" width="2" customWidth="1"/>
    <col min="6231" max="6231" width="1.33203125" customWidth="1"/>
    <col min="6401" max="6401" width="1.33203125" customWidth="1"/>
    <col min="6404" max="6484" width="2" customWidth="1"/>
    <col min="6487" max="6487" width="1.33203125" customWidth="1"/>
    <col min="6657" max="6657" width="1.33203125" customWidth="1"/>
    <col min="6660" max="6740" width="2" customWidth="1"/>
    <col min="6743" max="6743" width="1.33203125" customWidth="1"/>
    <col min="6913" max="6913" width="1.33203125" customWidth="1"/>
    <col min="6916" max="6996" width="2" customWidth="1"/>
    <col min="6999" max="6999" width="1.33203125" customWidth="1"/>
    <col min="7169" max="7169" width="1.33203125" customWidth="1"/>
    <col min="7172" max="7252" width="2" customWidth="1"/>
    <col min="7255" max="7255" width="1.33203125" customWidth="1"/>
    <col min="7425" max="7425" width="1.33203125" customWidth="1"/>
    <col min="7428" max="7508" width="2" customWidth="1"/>
    <col min="7511" max="7511" width="1.33203125" customWidth="1"/>
    <col min="7681" max="7681" width="1.33203125" customWidth="1"/>
    <col min="7684" max="7764" width="2" customWidth="1"/>
    <col min="7767" max="7767" width="1.33203125" customWidth="1"/>
    <col min="7937" max="7937" width="1.33203125" customWidth="1"/>
    <col min="7940" max="8020" width="2" customWidth="1"/>
    <col min="8023" max="8023" width="1.33203125" customWidth="1"/>
    <col min="8193" max="8193" width="1.33203125" customWidth="1"/>
    <col min="8196" max="8276" width="2" customWidth="1"/>
    <col min="8279" max="8279" width="1.33203125" customWidth="1"/>
    <col min="8449" max="8449" width="1.33203125" customWidth="1"/>
    <col min="8452" max="8532" width="2" customWidth="1"/>
    <col min="8535" max="8535" width="1.33203125" customWidth="1"/>
    <col min="8705" max="8705" width="1.33203125" customWidth="1"/>
    <col min="8708" max="8788" width="2" customWidth="1"/>
    <col min="8791" max="8791" width="1.33203125" customWidth="1"/>
    <col min="8961" max="8961" width="1.33203125" customWidth="1"/>
    <col min="8964" max="9044" width="2" customWidth="1"/>
    <col min="9047" max="9047" width="1.33203125" customWidth="1"/>
    <col min="9217" max="9217" width="1.33203125" customWidth="1"/>
    <col min="9220" max="9300" width="2" customWidth="1"/>
    <col min="9303" max="9303" width="1.33203125" customWidth="1"/>
    <col min="9473" max="9473" width="1.33203125" customWidth="1"/>
    <col min="9476" max="9556" width="2" customWidth="1"/>
    <col min="9559" max="9559" width="1.33203125" customWidth="1"/>
    <col min="9729" max="9729" width="1.33203125" customWidth="1"/>
    <col min="9732" max="9812" width="2" customWidth="1"/>
    <col min="9815" max="9815" width="1.33203125" customWidth="1"/>
    <col min="9985" max="9985" width="1.33203125" customWidth="1"/>
    <col min="9988" max="10068" width="2" customWidth="1"/>
    <col min="10071" max="10071" width="1.33203125" customWidth="1"/>
    <col min="10241" max="10241" width="1.33203125" customWidth="1"/>
    <col min="10244" max="10324" width="2" customWidth="1"/>
    <col min="10327" max="10327" width="1.33203125" customWidth="1"/>
    <col min="10497" max="10497" width="1.33203125" customWidth="1"/>
    <col min="10500" max="10580" width="2" customWidth="1"/>
    <col min="10583" max="10583" width="1.33203125" customWidth="1"/>
    <col min="10753" max="10753" width="1.33203125" customWidth="1"/>
    <col min="10756" max="10836" width="2" customWidth="1"/>
    <col min="10839" max="10839" width="1.33203125" customWidth="1"/>
    <col min="11009" max="11009" width="1.33203125" customWidth="1"/>
    <col min="11012" max="11092" width="2" customWidth="1"/>
    <col min="11095" max="11095" width="1.33203125" customWidth="1"/>
    <col min="11265" max="11265" width="1.33203125" customWidth="1"/>
    <col min="11268" max="11348" width="2" customWidth="1"/>
    <col min="11351" max="11351" width="1.33203125" customWidth="1"/>
    <col min="11521" max="11521" width="1.33203125" customWidth="1"/>
    <col min="11524" max="11604" width="2" customWidth="1"/>
    <col min="11607" max="11607" width="1.33203125" customWidth="1"/>
    <col min="11777" max="11777" width="1.33203125" customWidth="1"/>
    <col min="11780" max="11860" width="2" customWidth="1"/>
    <col min="11863" max="11863" width="1.33203125" customWidth="1"/>
    <col min="12033" max="12033" width="1.33203125" customWidth="1"/>
    <col min="12036" max="12116" width="2" customWidth="1"/>
    <col min="12119" max="12119" width="1.33203125" customWidth="1"/>
    <col min="12289" max="12289" width="1.33203125" customWidth="1"/>
    <col min="12292" max="12372" width="2" customWidth="1"/>
    <col min="12375" max="12375" width="1.33203125" customWidth="1"/>
    <col min="12545" max="12545" width="1.33203125" customWidth="1"/>
    <col min="12548" max="12628" width="2" customWidth="1"/>
    <col min="12631" max="12631" width="1.33203125" customWidth="1"/>
    <col min="12801" max="12801" width="1.33203125" customWidth="1"/>
    <col min="12804" max="12884" width="2" customWidth="1"/>
    <col min="12887" max="12887" width="1.33203125" customWidth="1"/>
    <col min="13057" max="13057" width="1.33203125" customWidth="1"/>
    <col min="13060" max="13140" width="2" customWidth="1"/>
    <col min="13143" max="13143" width="1.33203125" customWidth="1"/>
    <col min="13313" max="13313" width="1.33203125" customWidth="1"/>
    <col min="13316" max="13396" width="2" customWidth="1"/>
    <col min="13399" max="13399" width="1.33203125" customWidth="1"/>
    <col min="13569" max="13569" width="1.33203125" customWidth="1"/>
    <col min="13572" max="13652" width="2" customWidth="1"/>
    <col min="13655" max="13655" width="1.33203125" customWidth="1"/>
    <col min="13825" max="13825" width="1.33203125" customWidth="1"/>
    <col min="13828" max="13908" width="2" customWidth="1"/>
    <col min="13911" max="13911" width="1.33203125" customWidth="1"/>
    <col min="14081" max="14081" width="1.33203125" customWidth="1"/>
    <col min="14084" max="14164" width="2" customWidth="1"/>
    <col min="14167" max="14167" width="1.33203125" customWidth="1"/>
    <col min="14337" max="14337" width="1.33203125" customWidth="1"/>
    <col min="14340" max="14420" width="2" customWidth="1"/>
    <col min="14423" max="14423" width="1.33203125" customWidth="1"/>
    <col min="14593" max="14593" width="1.33203125" customWidth="1"/>
    <col min="14596" max="14676" width="2" customWidth="1"/>
    <col min="14679" max="14679" width="1.33203125" customWidth="1"/>
    <col min="14849" max="14849" width="1.33203125" customWidth="1"/>
    <col min="14852" max="14932" width="2" customWidth="1"/>
    <col min="14935" max="14935" width="1.33203125" customWidth="1"/>
    <col min="15105" max="15105" width="1.33203125" customWidth="1"/>
    <col min="15108" max="15188" width="2" customWidth="1"/>
    <col min="15191" max="15191" width="1.33203125" customWidth="1"/>
    <col min="15361" max="15361" width="1.33203125" customWidth="1"/>
    <col min="15364" max="15444" width="2" customWidth="1"/>
    <col min="15447" max="15447" width="1.33203125" customWidth="1"/>
    <col min="15617" max="15617" width="1.33203125" customWidth="1"/>
    <col min="15620" max="15700" width="2" customWidth="1"/>
    <col min="15703" max="15703" width="1.33203125" customWidth="1"/>
    <col min="15873" max="15873" width="1.33203125" customWidth="1"/>
    <col min="15876" max="15956" width="2" customWidth="1"/>
    <col min="15959" max="15959" width="1.33203125" customWidth="1"/>
    <col min="16129" max="16129" width="1.33203125" customWidth="1"/>
    <col min="16132" max="16212" width="2" customWidth="1"/>
    <col min="16215" max="16215" width="1.33203125" customWidth="1"/>
  </cols>
  <sheetData>
    <row r="1" spans="1:87" ht="28.5" customHeight="1" x14ac:dyDescent="0.4">
      <c r="A1" s="3"/>
      <c r="B1" s="4"/>
      <c r="C1" s="4"/>
      <c r="D1" s="5" t="s">
        <v>0</v>
      </c>
      <c r="E1" s="6"/>
      <c r="F1" s="6"/>
      <c r="G1" s="6"/>
      <c r="H1" s="6"/>
      <c r="I1" s="6"/>
      <c r="J1" s="6"/>
      <c r="K1" s="6"/>
      <c r="L1" s="6"/>
      <c r="M1" s="7" t="s">
        <v>1</v>
      </c>
      <c r="N1" s="8"/>
      <c r="O1" s="8"/>
      <c r="P1" s="8"/>
      <c r="Q1" s="8"/>
      <c r="R1" s="8"/>
      <c r="S1" s="8"/>
      <c r="T1" s="8"/>
      <c r="U1" s="8"/>
      <c r="V1" s="8"/>
      <c r="W1" s="7" t="s">
        <v>2</v>
      </c>
      <c r="X1" s="8"/>
      <c r="Y1" s="8"/>
      <c r="Z1" s="8"/>
      <c r="AA1" s="8"/>
      <c r="AB1" s="8"/>
      <c r="AC1" s="8"/>
      <c r="AD1" s="8"/>
      <c r="AE1" s="8"/>
      <c r="AF1" s="8"/>
      <c r="AG1" s="7" t="s">
        <v>3</v>
      </c>
      <c r="AH1" s="8"/>
      <c r="AI1" s="8"/>
      <c r="AJ1" s="8"/>
      <c r="AK1" s="8"/>
      <c r="AL1" s="8"/>
      <c r="AM1" s="8"/>
      <c r="AN1" s="8"/>
      <c r="AO1" s="8"/>
      <c r="AP1" s="8"/>
      <c r="AQ1" s="7" t="s">
        <v>4</v>
      </c>
      <c r="AR1" s="8"/>
      <c r="AS1" s="8"/>
      <c r="AT1" s="8"/>
      <c r="AU1" s="8"/>
      <c r="AV1" s="8"/>
      <c r="AW1" s="8"/>
      <c r="AX1" s="8"/>
      <c r="AY1" s="8"/>
      <c r="AZ1" s="8"/>
      <c r="BA1" s="7" t="s">
        <v>5</v>
      </c>
      <c r="BB1" s="8"/>
      <c r="BC1" s="8"/>
      <c r="BD1" s="8"/>
      <c r="BE1" s="8"/>
      <c r="BF1" s="8"/>
      <c r="BG1" s="8"/>
      <c r="BH1" s="8"/>
      <c r="BI1" s="8"/>
      <c r="BJ1" s="8"/>
      <c r="BK1" s="7" t="s">
        <v>6</v>
      </c>
      <c r="BL1" s="8"/>
      <c r="BM1" s="8"/>
      <c r="BN1" s="8"/>
      <c r="BO1" s="8"/>
      <c r="BP1" s="8"/>
      <c r="BQ1" s="8"/>
      <c r="BR1" s="8"/>
      <c r="BS1" s="8"/>
      <c r="BT1" s="8"/>
      <c r="BU1" s="7" t="s">
        <v>7</v>
      </c>
      <c r="BV1" s="8"/>
      <c r="BW1" s="8"/>
      <c r="BX1" s="8"/>
      <c r="BY1" s="8"/>
      <c r="BZ1" s="8"/>
      <c r="CA1" s="8"/>
      <c r="CB1" s="8"/>
      <c r="CC1" s="8"/>
      <c r="CD1" s="8"/>
      <c r="CE1" s="7" t="s">
        <v>8</v>
      </c>
      <c r="CF1" s="4"/>
      <c r="CG1" s="4"/>
      <c r="CH1" s="4"/>
      <c r="CI1" s="9"/>
    </row>
    <row r="2" spans="1:87" ht="6" customHeight="1" x14ac:dyDescent="0.2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2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3"/>
    </row>
    <row r="3" spans="1:87" ht="6" customHeight="1" x14ac:dyDescent="0.25">
      <c r="A3" s="10"/>
      <c r="B3" s="11"/>
      <c r="C3" s="11"/>
      <c r="D3" s="14"/>
      <c r="E3" s="11"/>
      <c r="F3" s="11"/>
      <c r="G3" s="11"/>
      <c r="H3" s="11"/>
      <c r="I3" s="11"/>
      <c r="J3" s="11"/>
      <c r="K3" s="11"/>
      <c r="L3" s="11"/>
      <c r="M3" s="15"/>
      <c r="N3" s="11"/>
      <c r="O3" s="11"/>
      <c r="P3" s="11"/>
      <c r="Q3" s="11"/>
      <c r="R3" s="11"/>
      <c r="S3" s="11"/>
      <c r="T3" s="11"/>
      <c r="U3" s="11"/>
      <c r="V3" s="11"/>
      <c r="W3" s="15"/>
      <c r="X3" s="11"/>
      <c r="Y3" s="11"/>
      <c r="Z3" s="11"/>
      <c r="AA3" s="11"/>
      <c r="AB3" s="11"/>
      <c r="AC3" s="11"/>
      <c r="AD3" s="11"/>
      <c r="AE3" s="11"/>
      <c r="AF3" s="11"/>
      <c r="AG3" s="15"/>
      <c r="AH3" s="11"/>
      <c r="AI3" s="11"/>
      <c r="AJ3" s="11"/>
      <c r="AK3" s="11"/>
      <c r="AL3" s="11"/>
      <c r="AM3" s="11"/>
      <c r="AN3" s="11"/>
      <c r="AO3" s="11"/>
      <c r="AP3" s="11"/>
      <c r="AQ3" s="15"/>
      <c r="AR3" s="11"/>
      <c r="AS3" s="11"/>
      <c r="AT3" s="11"/>
      <c r="AU3" s="11"/>
      <c r="AV3" s="11"/>
      <c r="AW3" s="11"/>
      <c r="AX3" s="11"/>
      <c r="AY3" s="11"/>
      <c r="AZ3" s="11"/>
      <c r="BA3" s="15"/>
      <c r="BB3" s="11"/>
      <c r="BC3" s="11"/>
      <c r="BD3" s="11"/>
      <c r="BE3" s="11"/>
      <c r="BF3" s="11"/>
      <c r="BG3" s="11"/>
      <c r="BH3" s="11"/>
      <c r="BI3" s="11"/>
      <c r="BJ3" s="11"/>
      <c r="BK3" s="15"/>
      <c r="BL3" s="11"/>
      <c r="BM3" s="11"/>
      <c r="BN3" s="11"/>
      <c r="BO3" s="11"/>
      <c r="BP3" s="11"/>
      <c r="BQ3" s="11"/>
      <c r="BR3" s="11"/>
      <c r="BS3" s="11"/>
      <c r="BT3" s="11"/>
      <c r="BU3" s="15"/>
      <c r="BV3" s="11"/>
      <c r="BW3" s="11"/>
      <c r="BX3" s="11"/>
      <c r="BY3" s="11"/>
      <c r="BZ3" s="11"/>
      <c r="CA3" s="11"/>
      <c r="CB3" s="11"/>
      <c r="CC3" s="11"/>
      <c r="CD3" s="11"/>
      <c r="CE3" s="15"/>
      <c r="CF3" s="11"/>
      <c r="CG3" s="11"/>
      <c r="CH3" s="11"/>
      <c r="CI3" s="13"/>
    </row>
    <row r="4" spans="1:87" ht="6" customHeight="1" x14ac:dyDescent="0.4">
      <c r="A4" s="10"/>
      <c r="B4" s="11"/>
      <c r="C4" s="16"/>
      <c r="D4" s="14"/>
      <c r="E4" s="15"/>
      <c r="F4" s="11"/>
      <c r="G4" s="15"/>
      <c r="H4" s="11"/>
      <c r="I4" s="15"/>
      <c r="J4" s="11"/>
      <c r="K4" s="15"/>
      <c r="L4" s="11"/>
      <c r="M4" s="15"/>
      <c r="N4" s="11"/>
      <c r="O4" s="15"/>
      <c r="P4" s="11"/>
      <c r="Q4" s="15"/>
      <c r="R4" s="11"/>
      <c r="S4" s="15"/>
      <c r="T4" s="11"/>
      <c r="U4" s="15"/>
      <c r="V4" s="11"/>
      <c r="W4" s="15"/>
      <c r="X4" s="14"/>
      <c r="Y4" s="15"/>
      <c r="Z4" s="11"/>
      <c r="AA4" s="15"/>
      <c r="AB4" s="11"/>
      <c r="AC4" s="15"/>
      <c r="AD4" s="11"/>
      <c r="AE4" s="15"/>
      <c r="AF4" s="11"/>
      <c r="AG4" s="15"/>
      <c r="AH4" s="11"/>
      <c r="AI4" s="15"/>
      <c r="AJ4" s="11"/>
      <c r="AK4" s="15"/>
      <c r="AL4" s="11"/>
      <c r="AM4" s="15"/>
      <c r="AN4" s="11"/>
      <c r="AO4" s="15"/>
      <c r="AP4" s="11"/>
      <c r="AQ4" s="15"/>
      <c r="AR4" s="14"/>
      <c r="AS4" s="15"/>
      <c r="AT4" s="11"/>
      <c r="AU4" s="15"/>
      <c r="AV4" s="11"/>
      <c r="AW4" s="15"/>
      <c r="AX4" s="11"/>
      <c r="AY4" s="15"/>
      <c r="AZ4" s="11"/>
      <c r="BA4" s="15"/>
      <c r="BB4" s="11"/>
      <c r="BC4" s="15"/>
      <c r="BD4" s="11"/>
      <c r="BE4" s="15"/>
      <c r="BF4" s="11"/>
      <c r="BG4" s="15"/>
      <c r="BH4" s="11"/>
      <c r="BI4" s="15"/>
      <c r="BJ4" s="11"/>
      <c r="BK4" s="15"/>
      <c r="BL4" s="14"/>
      <c r="BM4" s="15"/>
      <c r="BN4" s="11"/>
      <c r="BO4" s="15"/>
      <c r="BP4" s="11"/>
      <c r="BQ4" s="15"/>
      <c r="BR4" s="11"/>
      <c r="BS4" s="15"/>
      <c r="BT4" s="11"/>
      <c r="BU4" s="15"/>
      <c r="BV4" s="11"/>
      <c r="BW4" s="15"/>
      <c r="BX4" s="11"/>
      <c r="BY4" s="15"/>
      <c r="BZ4" s="11"/>
      <c r="CA4" s="15"/>
      <c r="CB4" s="11"/>
      <c r="CC4" s="15"/>
      <c r="CD4" s="11"/>
      <c r="CE4" s="15"/>
      <c r="CF4" s="18"/>
      <c r="CG4" s="11"/>
      <c r="CH4" s="11"/>
      <c r="CI4" s="13"/>
    </row>
    <row r="5" spans="1:87" ht="6" customHeight="1" x14ac:dyDescent="0.3">
      <c r="A5" s="10"/>
      <c r="B5" s="11"/>
      <c r="C5" s="19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20"/>
      <c r="CG5" s="20"/>
      <c r="CH5" s="20"/>
      <c r="CI5" s="13"/>
    </row>
    <row r="6" spans="1:87" ht="6" customHeight="1" x14ac:dyDescent="0.3">
      <c r="A6" s="10"/>
      <c r="B6" s="11"/>
      <c r="C6" s="19"/>
      <c r="D6" s="21"/>
      <c r="E6" s="22"/>
      <c r="F6" s="22"/>
      <c r="G6" s="22"/>
      <c r="H6" s="19"/>
      <c r="I6" s="22"/>
      <c r="J6" s="22"/>
      <c r="K6" s="22"/>
      <c r="L6" s="22"/>
      <c r="M6" s="19"/>
      <c r="N6" s="22"/>
      <c r="O6" s="22"/>
      <c r="P6" s="22"/>
      <c r="Q6" s="22"/>
      <c r="R6" s="19"/>
      <c r="S6" s="22"/>
      <c r="T6" s="22"/>
      <c r="U6" s="22"/>
      <c r="V6" s="22"/>
      <c r="W6" s="19"/>
      <c r="X6" s="21"/>
      <c r="Y6" s="22"/>
      <c r="Z6" s="22"/>
      <c r="AA6" s="22"/>
      <c r="AB6" s="19"/>
      <c r="AC6" s="22"/>
      <c r="AD6" s="22"/>
      <c r="AE6" s="22"/>
      <c r="AF6" s="22"/>
      <c r="AG6" s="19"/>
      <c r="AH6" s="22"/>
      <c r="AI6" s="22"/>
      <c r="AJ6" s="22"/>
      <c r="AK6" s="22"/>
      <c r="AL6" s="19"/>
      <c r="AM6" s="22"/>
      <c r="AN6" s="22"/>
      <c r="AO6" s="22"/>
      <c r="AP6" s="22"/>
      <c r="AQ6" s="19"/>
      <c r="AR6" s="22"/>
      <c r="AS6" s="22"/>
      <c r="AT6" s="22"/>
      <c r="AU6" s="22"/>
      <c r="AV6" s="19"/>
      <c r="AW6" s="22"/>
      <c r="AX6" s="22"/>
      <c r="AY6" s="22"/>
      <c r="AZ6" s="22"/>
      <c r="BA6" s="19"/>
      <c r="BB6" s="21"/>
      <c r="BC6" s="22"/>
      <c r="BD6" s="22"/>
      <c r="BE6" s="22"/>
      <c r="BF6" s="19"/>
      <c r="BG6" s="22"/>
      <c r="BH6" s="22"/>
      <c r="BI6" s="22"/>
      <c r="BJ6" s="22"/>
      <c r="BK6" s="19"/>
      <c r="BL6" s="22"/>
      <c r="BM6" s="22"/>
      <c r="BN6" s="22"/>
      <c r="BO6" s="22"/>
      <c r="BP6" s="19"/>
      <c r="BQ6" s="22"/>
      <c r="BR6" s="22"/>
      <c r="BS6" s="22"/>
      <c r="BT6" s="22"/>
      <c r="BU6" s="19"/>
      <c r="BV6" s="21"/>
      <c r="BW6" s="22"/>
      <c r="BX6" s="22"/>
      <c r="BY6" s="22"/>
      <c r="BZ6" s="19"/>
      <c r="CA6" s="22"/>
      <c r="CB6" s="22"/>
      <c r="CC6" s="22"/>
      <c r="CD6" s="22"/>
      <c r="CE6" s="19"/>
      <c r="CF6" s="11"/>
      <c r="CG6" s="11"/>
      <c r="CH6" s="11"/>
      <c r="CI6" s="13"/>
    </row>
    <row r="7" spans="1:87" ht="15.75" customHeight="1" x14ac:dyDescent="0.3">
      <c r="A7" s="10"/>
      <c r="B7" s="23" t="s">
        <v>9</v>
      </c>
      <c r="C7" s="24"/>
      <c r="D7" s="11"/>
      <c r="E7" s="11"/>
      <c r="F7" s="11"/>
      <c r="G7" s="11"/>
      <c r="H7" s="15"/>
      <c r="I7" s="11"/>
      <c r="J7" s="11"/>
      <c r="K7" s="11"/>
      <c r="L7" s="11"/>
      <c r="M7" s="15"/>
      <c r="N7" s="11"/>
      <c r="O7" s="11"/>
      <c r="P7" s="11"/>
      <c r="Q7" s="11"/>
      <c r="R7" s="15"/>
      <c r="S7" s="11"/>
      <c r="T7" s="11"/>
      <c r="U7" s="11"/>
      <c r="V7" s="11"/>
      <c r="W7" s="15"/>
      <c r="X7" s="14"/>
      <c r="Y7" s="11"/>
      <c r="Z7" s="11"/>
      <c r="AA7" s="11"/>
      <c r="AB7" s="15"/>
      <c r="AC7" s="11"/>
      <c r="AD7" s="11"/>
      <c r="AE7" s="11"/>
      <c r="AF7" s="11"/>
      <c r="AG7" s="15"/>
      <c r="AH7" s="11"/>
      <c r="AI7" s="11"/>
      <c r="AJ7" s="11"/>
      <c r="AK7" s="11"/>
      <c r="AL7" s="15"/>
      <c r="AM7" s="11"/>
      <c r="AN7" s="11"/>
      <c r="AO7" s="11"/>
      <c r="AP7" s="11"/>
      <c r="AQ7" s="15"/>
      <c r="AR7" s="11"/>
      <c r="AS7" s="11"/>
      <c r="AT7" s="11"/>
      <c r="AU7" s="11"/>
      <c r="AV7" s="15"/>
      <c r="AW7" s="11"/>
      <c r="AX7" s="11"/>
      <c r="AY7" s="11"/>
      <c r="AZ7" s="11"/>
      <c r="BA7" s="15"/>
      <c r="BB7" s="14"/>
      <c r="BC7" s="11"/>
      <c r="BD7" s="11"/>
      <c r="BE7" s="11"/>
      <c r="BF7" s="15"/>
      <c r="BG7" s="11"/>
      <c r="BH7" s="11"/>
      <c r="BI7" s="11"/>
      <c r="BJ7" s="11"/>
      <c r="BK7" s="15"/>
      <c r="BL7" s="11"/>
      <c r="BM7" s="11"/>
      <c r="BN7" s="11"/>
      <c r="BO7" s="11"/>
      <c r="BP7" s="15"/>
      <c r="BQ7" s="11"/>
      <c r="BR7" s="11"/>
      <c r="BS7" s="11"/>
      <c r="BT7" s="11"/>
      <c r="BU7" s="15"/>
      <c r="BV7" s="14"/>
      <c r="BW7" s="11"/>
      <c r="BX7" s="11"/>
      <c r="BY7" s="11"/>
      <c r="BZ7" s="15"/>
      <c r="CA7" s="11"/>
      <c r="CB7" s="11"/>
      <c r="CC7" s="11"/>
      <c r="CD7" s="11"/>
      <c r="CE7" s="15"/>
      <c r="CF7" s="11"/>
      <c r="CG7" s="23" t="s">
        <v>10</v>
      </c>
      <c r="CH7" s="25"/>
      <c r="CI7" s="13"/>
    </row>
    <row r="8" spans="1:87" ht="15.9" customHeight="1" x14ac:dyDescent="0.3">
      <c r="A8" s="10"/>
      <c r="B8" s="26" t="s">
        <v>11</v>
      </c>
      <c r="C8" s="26" t="s">
        <v>12</v>
      </c>
      <c r="D8" s="11"/>
      <c r="E8" s="11"/>
      <c r="F8" s="11"/>
      <c r="G8" s="11"/>
      <c r="H8" s="11"/>
      <c r="I8" s="11"/>
      <c r="J8" s="11"/>
      <c r="K8" s="11"/>
      <c r="L8" s="11"/>
      <c r="M8" s="15"/>
      <c r="N8" s="11"/>
      <c r="O8" s="11"/>
      <c r="P8" s="11"/>
      <c r="Q8" s="11"/>
      <c r="R8" s="11"/>
      <c r="S8" s="11"/>
      <c r="T8" s="11"/>
      <c r="U8" s="11"/>
      <c r="V8" s="11"/>
      <c r="W8" s="15"/>
      <c r="X8" s="11"/>
      <c r="Y8" s="11"/>
      <c r="Z8" s="11"/>
      <c r="AA8" s="11"/>
      <c r="AB8" s="11"/>
      <c r="AC8" s="11"/>
      <c r="AD8" s="11"/>
      <c r="AE8" s="11"/>
      <c r="AF8" s="11"/>
      <c r="AG8" s="15"/>
      <c r="AH8" s="11"/>
      <c r="AI8" s="11"/>
      <c r="AJ8" s="11"/>
      <c r="AK8" s="11"/>
      <c r="AL8" s="11"/>
      <c r="AM8" s="11"/>
      <c r="AN8" s="11"/>
      <c r="AO8" s="11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5"/>
      <c r="BB8" s="11"/>
      <c r="BC8" s="11"/>
      <c r="BD8" s="11"/>
      <c r="BE8" s="11"/>
      <c r="BF8" s="11"/>
      <c r="BG8" s="11"/>
      <c r="BH8" s="11"/>
      <c r="BI8" s="11"/>
      <c r="BJ8" s="11"/>
      <c r="BK8" s="15"/>
      <c r="BL8" s="11"/>
      <c r="BM8" s="11"/>
      <c r="BN8" s="11"/>
      <c r="BO8" s="11"/>
      <c r="BP8" s="11"/>
      <c r="BQ8" s="11"/>
      <c r="BR8" s="11"/>
      <c r="BS8" s="11"/>
      <c r="BT8" s="11"/>
      <c r="BU8" s="15"/>
      <c r="BV8" s="11"/>
      <c r="BW8" s="11"/>
      <c r="BX8" s="11"/>
      <c r="BY8" s="11"/>
      <c r="BZ8" s="11"/>
      <c r="CA8" s="11"/>
      <c r="CB8" s="11"/>
      <c r="CC8" s="11"/>
      <c r="CD8" s="11"/>
      <c r="CE8" s="15"/>
      <c r="CF8" s="11"/>
      <c r="CG8" s="27" t="s">
        <v>13</v>
      </c>
      <c r="CH8" s="27" t="s">
        <v>14</v>
      </c>
      <c r="CI8" s="13"/>
    </row>
    <row r="9" spans="1:87" ht="8.1" customHeight="1" x14ac:dyDescent="0.3">
      <c r="A9" s="10"/>
      <c r="B9" s="28"/>
      <c r="C9" s="19"/>
      <c r="D9" s="11"/>
      <c r="E9" s="11"/>
      <c r="F9" s="11"/>
      <c r="G9" s="11"/>
      <c r="H9" s="11"/>
      <c r="I9" s="11"/>
      <c r="J9" s="11"/>
      <c r="K9" s="11"/>
      <c r="L9" s="11"/>
      <c r="M9" s="15"/>
      <c r="N9" s="11"/>
      <c r="O9" s="11"/>
      <c r="P9" s="11"/>
      <c r="Q9" s="11"/>
      <c r="R9" s="11"/>
      <c r="S9" s="11"/>
      <c r="T9" s="11"/>
      <c r="U9" s="11"/>
      <c r="V9" s="11"/>
      <c r="W9" s="15"/>
      <c r="X9" s="11"/>
      <c r="Y9" s="11"/>
      <c r="Z9" s="11"/>
      <c r="AA9" s="11"/>
      <c r="AB9" s="11"/>
      <c r="AC9" s="11"/>
      <c r="AD9" s="11"/>
      <c r="AE9" s="11"/>
      <c r="AF9" s="11"/>
      <c r="AG9" s="15"/>
      <c r="AH9" s="11"/>
      <c r="AI9" s="11"/>
      <c r="AJ9" s="11"/>
      <c r="AK9" s="11"/>
      <c r="AL9" s="11"/>
      <c r="AM9" s="11"/>
      <c r="AN9" s="11"/>
      <c r="AO9" s="11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5"/>
      <c r="BB9" s="11"/>
      <c r="BC9" s="11"/>
      <c r="BD9" s="11"/>
      <c r="BE9" s="11"/>
      <c r="BF9" s="11"/>
      <c r="BG9" s="11"/>
      <c r="BH9" s="11"/>
      <c r="BI9" s="11"/>
      <c r="BJ9" s="11"/>
      <c r="BK9" s="15"/>
      <c r="BL9" s="11"/>
      <c r="BM9" s="11"/>
      <c r="BN9" s="11"/>
      <c r="BO9" s="11"/>
      <c r="BP9" s="11"/>
      <c r="BQ9" s="11"/>
      <c r="BR9" s="11"/>
      <c r="BS9" s="11"/>
      <c r="BT9" s="11"/>
      <c r="BU9" s="15"/>
      <c r="BV9" s="11"/>
      <c r="BW9" s="11"/>
      <c r="BX9" s="11"/>
      <c r="BY9" s="11"/>
      <c r="BZ9" s="11"/>
      <c r="CA9" s="11"/>
      <c r="CB9" s="11"/>
      <c r="CC9" s="11"/>
      <c r="CD9" s="11"/>
      <c r="CE9" s="15"/>
      <c r="CF9" s="11"/>
      <c r="CG9" s="29"/>
      <c r="CH9" s="19"/>
      <c r="CI9" s="13"/>
    </row>
    <row r="10" spans="1:87" ht="8.1" customHeight="1" x14ac:dyDescent="0.3">
      <c r="A10" s="10"/>
      <c r="B10" s="30"/>
      <c r="C10" s="19"/>
      <c r="D10" s="14"/>
      <c r="E10" s="15"/>
      <c r="F10" s="11"/>
      <c r="G10" s="15"/>
      <c r="H10" s="11"/>
      <c r="I10" s="15"/>
      <c r="J10" s="11"/>
      <c r="K10" s="15"/>
      <c r="L10" s="11"/>
      <c r="M10" s="15"/>
      <c r="N10" s="11"/>
      <c r="O10" s="15"/>
      <c r="P10" s="11"/>
      <c r="Q10" s="15"/>
      <c r="R10" s="11"/>
      <c r="S10" s="15"/>
      <c r="T10" s="11"/>
      <c r="U10" s="15"/>
      <c r="V10" s="11"/>
      <c r="W10" s="15"/>
      <c r="X10" s="14"/>
      <c r="Y10" s="15"/>
      <c r="Z10" s="11"/>
      <c r="AA10" s="15"/>
      <c r="AB10" s="11"/>
      <c r="AC10" s="15"/>
      <c r="AD10" s="11"/>
      <c r="AE10" s="15"/>
      <c r="AF10" s="11"/>
      <c r="AG10" s="15"/>
      <c r="AH10" s="11"/>
      <c r="AI10" s="15"/>
      <c r="AJ10" s="11"/>
      <c r="AK10" s="15"/>
      <c r="AL10" s="11"/>
      <c r="AM10" s="15"/>
      <c r="AN10" s="11"/>
      <c r="AO10" s="15"/>
      <c r="AP10" s="11"/>
      <c r="AQ10" s="15"/>
      <c r="AR10" s="14"/>
      <c r="AS10" s="15"/>
      <c r="AT10" s="11"/>
      <c r="AU10" s="15"/>
      <c r="AV10" s="11"/>
      <c r="AW10" s="15"/>
      <c r="AX10" s="11"/>
      <c r="AY10" s="15"/>
      <c r="AZ10" s="11"/>
      <c r="BA10" s="15"/>
      <c r="BB10" s="11"/>
      <c r="BC10" s="15"/>
      <c r="BD10" s="11"/>
      <c r="BE10" s="15"/>
      <c r="BF10" s="11"/>
      <c r="BG10" s="15"/>
      <c r="BH10" s="11"/>
      <c r="BI10" s="15"/>
      <c r="BJ10" s="11"/>
      <c r="BK10" s="15"/>
      <c r="BL10" s="14"/>
      <c r="BM10" s="15"/>
      <c r="BN10" s="11"/>
      <c r="BO10" s="15"/>
      <c r="BP10" s="11"/>
      <c r="BQ10" s="15"/>
      <c r="BR10" s="11"/>
      <c r="BS10" s="15"/>
      <c r="BT10" s="11"/>
      <c r="BU10" s="15"/>
      <c r="BV10" s="11"/>
      <c r="BW10" s="15"/>
      <c r="BX10" s="11"/>
      <c r="BY10" s="15"/>
      <c r="BZ10" s="11"/>
      <c r="CA10" s="15"/>
      <c r="CB10" s="11"/>
      <c r="CC10" s="15"/>
      <c r="CD10" s="11"/>
      <c r="CE10" s="15"/>
      <c r="CF10" s="11"/>
      <c r="CG10" s="30"/>
      <c r="CH10" s="31"/>
      <c r="CI10" s="32"/>
    </row>
    <row r="11" spans="1:87" ht="9.9" customHeight="1" x14ac:dyDescent="0.3">
      <c r="A11" s="10"/>
      <c r="B11" s="33"/>
      <c r="C11" s="19"/>
      <c r="D11" s="15"/>
      <c r="E11" s="15"/>
      <c r="F11" s="15"/>
      <c r="G11" s="15"/>
      <c r="H11" s="11"/>
      <c r="I11" s="192"/>
      <c r="J11" s="15"/>
      <c r="K11" s="15"/>
      <c r="L11" s="15"/>
      <c r="M11" s="15"/>
      <c r="N11" s="15"/>
      <c r="O11" s="15"/>
      <c r="P11" s="15"/>
      <c r="Q11" s="15"/>
      <c r="R11" s="11"/>
      <c r="S11" s="192"/>
      <c r="T11" s="15"/>
      <c r="U11" s="15"/>
      <c r="V11" s="15"/>
      <c r="W11" s="15"/>
      <c r="X11" s="15"/>
      <c r="Y11" s="15"/>
      <c r="Z11" s="15"/>
      <c r="AA11" s="15"/>
      <c r="AB11" s="11"/>
      <c r="AC11" s="192"/>
      <c r="AD11" s="15"/>
      <c r="AE11" s="15"/>
      <c r="AF11" s="15"/>
      <c r="AG11" s="15"/>
      <c r="AH11" s="15"/>
      <c r="AI11" s="15"/>
      <c r="AJ11" s="15"/>
      <c r="AK11" s="15"/>
      <c r="AL11" s="11"/>
      <c r="AM11" s="192"/>
      <c r="AN11" s="15"/>
      <c r="AO11" s="193"/>
      <c r="AP11" s="193"/>
      <c r="AQ11" s="193"/>
      <c r="AR11" s="193"/>
      <c r="AS11" s="193"/>
      <c r="AT11" s="193"/>
      <c r="AU11" s="193"/>
      <c r="AV11" s="194"/>
      <c r="AW11" s="195"/>
      <c r="AX11" s="193"/>
      <c r="AY11" s="193"/>
      <c r="AZ11" s="193"/>
      <c r="BA11" s="193"/>
      <c r="BB11" s="15"/>
      <c r="BC11" s="15"/>
      <c r="BD11" s="15"/>
      <c r="BE11" s="15"/>
      <c r="BF11" s="11"/>
      <c r="BG11" s="192"/>
      <c r="BH11" s="15"/>
      <c r="BI11" s="15"/>
      <c r="BJ11" s="15"/>
      <c r="BK11" s="15"/>
      <c r="BL11" s="15"/>
      <c r="BM11" s="15"/>
      <c r="BN11" s="15"/>
      <c r="BO11" s="15"/>
      <c r="BP11" s="11"/>
      <c r="BQ11" s="192"/>
      <c r="BR11" s="15"/>
      <c r="BS11" s="193"/>
      <c r="BT11" s="193"/>
      <c r="BU11" s="193"/>
      <c r="BV11" s="193"/>
      <c r="BW11" s="193"/>
      <c r="BX11" s="193"/>
      <c r="BY11" s="193"/>
      <c r="BZ11" s="194"/>
      <c r="CA11" s="195"/>
      <c r="CB11" s="193"/>
      <c r="CC11" s="193"/>
      <c r="CD11" s="193"/>
      <c r="CE11" s="193"/>
      <c r="CF11" s="11"/>
      <c r="CG11" s="30"/>
      <c r="CH11" s="31"/>
      <c r="CI11" s="32"/>
    </row>
    <row r="12" spans="1:87" ht="15" customHeight="1" x14ac:dyDescent="0.3">
      <c r="A12" s="10"/>
      <c r="B12" s="33">
        <v>1</v>
      </c>
      <c r="C12" s="22" t="s">
        <v>67</v>
      </c>
      <c r="D12" s="200"/>
      <c r="E12" s="200"/>
      <c r="F12" s="200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1"/>
      <c r="AI12" s="202"/>
      <c r="AJ12" s="202"/>
      <c r="AK12" s="202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203"/>
      <c r="AX12" s="203"/>
      <c r="AY12" s="203"/>
      <c r="AZ12" s="203"/>
      <c r="BA12" s="203"/>
      <c r="BB12" s="203"/>
      <c r="BC12" s="203"/>
      <c r="BD12" s="203"/>
      <c r="BE12" s="203"/>
      <c r="BF12" s="203"/>
      <c r="BG12" s="203"/>
      <c r="BH12" s="203"/>
      <c r="BI12" s="203"/>
      <c r="BJ12" s="203"/>
      <c r="BK12" s="203"/>
      <c r="BL12" s="203"/>
      <c r="BM12" s="203"/>
      <c r="BN12" s="203"/>
      <c r="BO12" s="203"/>
      <c r="BP12" s="203"/>
      <c r="BQ12" s="203"/>
      <c r="BR12" s="203"/>
      <c r="BS12" s="203"/>
      <c r="BT12" s="203"/>
      <c r="BU12" s="203"/>
      <c r="BV12" s="203"/>
      <c r="BW12" s="203"/>
      <c r="BX12" s="203"/>
      <c r="BY12" s="203"/>
      <c r="BZ12" s="203"/>
      <c r="CA12" s="203"/>
      <c r="CB12" s="203"/>
      <c r="CC12" s="203"/>
      <c r="CD12" s="203"/>
      <c r="CE12" s="204"/>
      <c r="CF12" s="11"/>
      <c r="CG12" s="30">
        <v>10</v>
      </c>
      <c r="CH12" s="31">
        <v>20</v>
      </c>
      <c r="CI12" s="32"/>
    </row>
    <row r="13" spans="1:87" ht="12" customHeight="1" x14ac:dyDescent="0.3">
      <c r="A13" s="10"/>
      <c r="B13" s="36"/>
      <c r="C13" s="37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201"/>
      <c r="CE13" s="205"/>
      <c r="CF13" s="11"/>
      <c r="CG13" s="38"/>
      <c r="CH13" s="39"/>
      <c r="CI13" s="32"/>
    </row>
    <row r="14" spans="1:87" ht="8.1" customHeight="1" x14ac:dyDescent="0.3">
      <c r="A14" s="10"/>
      <c r="B14" s="40"/>
      <c r="C14" s="109"/>
      <c r="D14" s="11"/>
      <c r="E14" s="11"/>
      <c r="F14" s="11"/>
      <c r="G14" s="11"/>
      <c r="H14" s="11"/>
      <c r="I14" s="11"/>
      <c r="J14" s="11"/>
      <c r="K14" s="11"/>
      <c r="L14" s="11"/>
      <c r="M14" s="15"/>
      <c r="N14" s="11"/>
      <c r="O14" s="11"/>
      <c r="P14" s="11"/>
      <c r="Q14" s="11"/>
      <c r="R14" s="11"/>
      <c r="S14" s="11"/>
      <c r="T14" s="11"/>
      <c r="U14" s="11"/>
      <c r="V14" s="11"/>
      <c r="W14" s="15"/>
      <c r="X14" s="11"/>
      <c r="Y14" s="11"/>
      <c r="Z14" s="11"/>
      <c r="AA14" s="11"/>
      <c r="AB14" s="11"/>
      <c r="AC14" s="11"/>
      <c r="AD14" s="11"/>
      <c r="AE14" s="11"/>
      <c r="AF14" s="11"/>
      <c r="AG14" s="15"/>
      <c r="AH14" s="11"/>
      <c r="AI14" s="11"/>
      <c r="AJ14" s="11"/>
      <c r="AK14" s="11"/>
      <c r="AL14" s="11"/>
      <c r="AM14" s="11"/>
      <c r="AN14" s="11"/>
      <c r="AO14" s="11"/>
      <c r="AP14" s="11"/>
      <c r="AQ14" s="15"/>
      <c r="AR14" s="11"/>
      <c r="AS14" s="11"/>
      <c r="AT14" s="11"/>
      <c r="AU14" s="11"/>
      <c r="AV14" s="11"/>
      <c r="AW14" s="11"/>
      <c r="AX14" s="11"/>
      <c r="AY14" s="11"/>
      <c r="AZ14" s="11"/>
      <c r="BA14" s="15"/>
      <c r="BB14" s="11"/>
      <c r="BC14" s="11"/>
      <c r="BD14" s="11"/>
      <c r="BE14" s="11"/>
      <c r="BF14" s="11"/>
      <c r="BG14" s="11"/>
      <c r="BH14" s="11"/>
      <c r="BI14" s="11"/>
      <c r="BJ14" s="11"/>
      <c r="BK14" s="15"/>
      <c r="BL14" s="11"/>
      <c r="BM14" s="11"/>
      <c r="BN14" s="11"/>
      <c r="BO14" s="11"/>
      <c r="BP14" s="11"/>
      <c r="BQ14" s="11"/>
      <c r="BR14" s="11"/>
      <c r="BS14" s="11"/>
      <c r="BT14" s="11"/>
      <c r="BU14" s="15"/>
      <c r="BV14" s="11"/>
      <c r="BW14" s="11"/>
      <c r="BX14" s="11"/>
      <c r="BY14" s="11"/>
      <c r="BZ14" s="11"/>
      <c r="CA14" s="11"/>
      <c r="CB14" s="11"/>
      <c r="CC14" s="11"/>
      <c r="CD14" s="11"/>
      <c r="CE14" s="15"/>
      <c r="CF14" s="11"/>
      <c r="CG14" s="30"/>
      <c r="CH14" s="31"/>
      <c r="CI14" s="32"/>
    </row>
    <row r="15" spans="1:87" ht="8.1" customHeight="1" x14ac:dyDescent="0.3">
      <c r="A15" s="10"/>
      <c r="B15" s="33"/>
      <c r="C15" s="109"/>
      <c r="D15" s="14"/>
      <c r="E15" s="15"/>
      <c r="F15" s="11"/>
      <c r="G15" s="15"/>
      <c r="H15" s="11"/>
      <c r="I15" s="15"/>
      <c r="J15" s="11"/>
      <c r="K15" s="15"/>
      <c r="L15" s="11"/>
      <c r="M15" s="15"/>
      <c r="N15" s="11"/>
      <c r="O15" s="15"/>
      <c r="P15" s="11"/>
      <c r="Q15" s="15"/>
      <c r="R15" s="11"/>
      <c r="S15" s="15"/>
      <c r="T15" s="11"/>
      <c r="U15" s="15"/>
      <c r="V15" s="11"/>
      <c r="W15" s="15"/>
      <c r="X15" s="14"/>
      <c r="Y15" s="15"/>
      <c r="Z15" s="11"/>
      <c r="AA15" s="15"/>
      <c r="AB15" s="11"/>
      <c r="AC15" s="15"/>
      <c r="AD15" s="11"/>
      <c r="AE15" s="15"/>
      <c r="AF15" s="11"/>
      <c r="AG15" s="15"/>
      <c r="AH15" s="11"/>
      <c r="AI15" s="15"/>
      <c r="AJ15" s="11"/>
      <c r="AK15" s="15"/>
      <c r="AL15" s="11"/>
      <c r="AM15" s="15"/>
      <c r="AN15" s="11"/>
      <c r="AO15" s="15"/>
      <c r="AP15" s="11"/>
      <c r="AQ15" s="15"/>
      <c r="AR15" s="14"/>
      <c r="AS15" s="15"/>
      <c r="AT15" s="11"/>
      <c r="AU15" s="15"/>
      <c r="AV15" s="11"/>
      <c r="AW15" s="15"/>
      <c r="AX15" s="11"/>
      <c r="AY15" s="15"/>
      <c r="AZ15" s="11"/>
      <c r="BA15" s="15"/>
      <c r="BB15" s="11"/>
      <c r="BC15" s="15"/>
      <c r="BD15" s="11"/>
      <c r="BE15" s="15"/>
      <c r="BF15" s="11"/>
      <c r="BG15" s="15"/>
      <c r="BH15" s="11"/>
      <c r="BI15" s="15"/>
      <c r="BJ15" s="11"/>
      <c r="BK15" s="15"/>
      <c r="BL15" s="14"/>
      <c r="BM15" s="15"/>
      <c r="BN15" s="11"/>
      <c r="BO15" s="15"/>
      <c r="BP15" s="11"/>
      <c r="BQ15" s="15"/>
      <c r="BR15" s="11"/>
      <c r="BS15" s="15"/>
      <c r="BT15" s="11"/>
      <c r="BU15" s="15"/>
      <c r="BV15" s="11"/>
      <c r="BW15" s="15"/>
      <c r="BX15" s="11"/>
      <c r="BY15" s="15"/>
      <c r="BZ15" s="11"/>
      <c r="CA15" s="15"/>
      <c r="CB15" s="11"/>
      <c r="CC15" s="15"/>
      <c r="CD15" s="11"/>
      <c r="CE15" s="15"/>
      <c r="CF15" s="11"/>
      <c r="CG15" s="30"/>
      <c r="CH15" s="31"/>
      <c r="CI15" s="32"/>
    </row>
    <row r="16" spans="1:87" ht="9" customHeight="1" x14ac:dyDescent="0.3">
      <c r="A16" s="10"/>
      <c r="B16" s="33"/>
      <c r="C16" s="109"/>
      <c r="D16" s="15"/>
      <c r="E16" s="15"/>
      <c r="F16" s="15"/>
      <c r="G16" s="15"/>
      <c r="H16" s="11"/>
      <c r="I16" s="192"/>
      <c r="J16" s="15"/>
      <c r="K16" s="15"/>
      <c r="L16" s="15"/>
      <c r="M16" s="15"/>
      <c r="N16" s="15"/>
      <c r="O16" s="15"/>
      <c r="P16" s="15"/>
      <c r="Q16" s="15"/>
      <c r="R16" s="11"/>
      <c r="S16" s="192"/>
      <c r="T16" s="15"/>
      <c r="U16" s="15"/>
      <c r="V16" s="15"/>
      <c r="W16" s="15"/>
      <c r="X16" s="15"/>
      <c r="Y16" s="15"/>
      <c r="Z16" s="15"/>
      <c r="AA16" s="15"/>
      <c r="AB16" s="11"/>
      <c r="AC16" s="192"/>
      <c r="AD16" s="15"/>
      <c r="AE16" s="15"/>
      <c r="AF16" s="15"/>
      <c r="AG16" s="15"/>
      <c r="AH16" s="15"/>
      <c r="AI16" s="15"/>
      <c r="AJ16" s="15"/>
      <c r="AK16" s="15"/>
      <c r="AL16" s="11"/>
      <c r="AM16" s="192"/>
      <c r="AN16" s="15"/>
      <c r="AO16" s="193"/>
      <c r="AP16" s="193"/>
      <c r="AQ16" s="193"/>
      <c r="AR16" s="193"/>
      <c r="AS16" s="193"/>
      <c r="AT16" s="193"/>
      <c r="AU16" s="193"/>
      <c r="AV16" s="194"/>
      <c r="AW16" s="195"/>
      <c r="AX16" s="193"/>
      <c r="AY16" s="193"/>
      <c r="AZ16" s="193"/>
      <c r="BA16" s="193"/>
      <c r="BB16" s="15"/>
      <c r="BC16" s="15"/>
      <c r="BD16" s="15"/>
      <c r="BE16" s="15"/>
      <c r="BF16" s="11"/>
      <c r="BG16" s="192"/>
      <c r="BH16" s="15"/>
      <c r="BI16" s="15"/>
      <c r="BJ16" s="15"/>
      <c r="BK16" s="15"/>
      <c r="BL16" s="15"/>
      <c r="BM16" s="15"/>
      <c r="BN16" s="15"/>
      <c r="BO16" s="15"/>
      <c r="BP16" s="11"/>
      <c r="BQ16" s="192"/>
      <c r="BR16" s="15"/>
      <c r="BS16" s="193"/>
      <c r="BT16" s="193"/>
      <c r="BU16" s="193"/>
      <c r="BV16" s="193"/>
      <c r="BW16" s="193"/>
      <c r="BX16" s="193"/>
      <c r="BY16" s="193"/>
      <c r="BZ16" s="194"/>
      <c r="CA16" s="195"/>
      <c r="CB16" s="193"/>
      <c r="CC16" s="193"/>
      <c r="CD16" s="193"/>
      <c r="CE16" s="193"/>
      <c r="CF16" s="11"/>
      <c r="CG16" s="30"/>
      <c r="CH16" s="31"/>
      <c r="CI16" s="32"/>
    </row>
    <row r="17" spans="1:87" ht="15.9" customHeight="1" x14ac:dyDescent="0.3">
      <c r="A17" s="10"/>
      <c r="B17" s="33">
        <v>2</v>
      </c>
      <c r="C17" s="109" t="s">
        <v>68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5"/>
      <c r="CF17" s="11"/>
      <c r="CG17" s="30"/>
      <c r="CH17" s="31"/>
      <c r="CI17" s="32"/>
    </row>
    <row r="18" spans="1:87" ht="12" customHeight="1" x14ac:dyDescent="0.3">
      <c r="A18" s="10"/>
      <c r="B18" s="36"/>
      <c r="C18" s="110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5"/>
      <c r="CF18" s="11"/>
      <c r="CG18" s="38"/>
      <c r="CH18" s="39"/>
      <c r="CI18" s="32"/>
    </row>
    <row r="19" spans="1:87" ht="8.1" customHeight="1" x14ac:dyDescent="0.3">
      <c r="A19" s="10"/>
      <c r="B19" s="40"/>
      <c r="C19" s="109"/>
      <c r="D19" s="11"/>
      <c r="E19" s="11"/>
      <c r="F19" s="11"/>
      <c r="G19" s="11"/>
      <c r="H19" s="11"/>
      <c r="I19" s="11"/>
      <c r="J19" s="11"/>
      <c r="K19" s="11"/>
      <c r="L19" s="11"/>
      <c r="M19" s="15"/>
      <c r="N19" s="11"/>
      <c r="O19" s="11"/>
      <c r="P19" s="11"/>
      <c r="Q19" s="11"/>
      <c r="R19" s="11"/>
      <c r="S19" s="11"/>
      <c r="T19" s="11"/>
      <c r="U19" s="11"/>
      <c r="V19" s="11"/>
      <c r="W19" s="15"/>
      <c r="X19" s="11"/>
      <c r="Y19" s="11"/>
      <c r="Z19" s="11"/>
      <c r="AA19" s="11"/>
      <c r="AB19" s="11"/>
      <c r="AC19" s="11"/>
      <c r="AD19" s="11"/>
      <c r="AE19" s="11"/>
      <c r="AF19" s="11"/>
      <c r="AG19" s="15"/>
      <c r="AH19" s="11"/>
      <c r="AI19" s="11"/>
      <c r="AJ19" s="11"/>
      <c r="AK19" s="11"/>
      <c r="AL19" s="11"/>
      <c r="AM19" s="11"/>
      <c r="AN19" s="11"/>
      <c r="AO19" s="11"/>
      <c r="AP19" s="11"/>
      <c r="AQ19" s="15"/>
      <c r="AR19" s="11"/>
      <c r="AS19" s="11"/>
      <c r="AT19" s="11"/>
      <c r="AU19" s="11"/>
      <c r="AV19" s="11"/>
      <c r="AW19" s="11"/>
      <c r="AX19" s="11"/>
      <c r="AY19" s="11"/>
      <c r="AZ19" s="11"/>
      <c r="BA19" s="15"/>
      <c r="BB19" s="11"/>
      <c r="BC19" s="11"/>
      <c r="BD19" s="11"/>
      <c r="BE19" s="11"/>
      <c r="BF19" s="11"/>
      <c r="BG19" s="11"/>
      <c r="BH19" s="11"/>
      <c r="BI19" s="11"/>
      <c r="BJ19" s="11"/>
      <c r="BK19" s="15"/>
      <c r="BL19" s="11"/>
      <c r="BM19" s="11"/>
      <c r="BN19" s="11"/>
      <c r="BO19" s="11"/>
      <c r="BP19" s="11"/>
      <c r="BQ19" s="11"/>
      <c r="BR19" s="11"/>
      <c r="BS19" s="11"/>
      <c r="BT19" s="11"/>
      <c r="BU19" s="15"/>
      <c r="BV19" s="11"/>
      <c r="BW19" s="11"/>
      <c r="BX19" s="11"/>
      <c r="BY19" s="11"/>
      <c r="BZ19" s="11"/>
      <c r="CA19" s="11"/>
      <c r="CB19" s="11"/>
      <c r="CC19" s="11"/>
      <c r="CD19" s="11"/>
      <c r="CE19" s="15"/>
      <c r="CF19" s="11"/>
      <c r="CG19" s="30"/>
      <c r="CH19" s="31"/>
      <c r="CI19" s="32"/>
    </row>
    <row r="20" spans="1:87" ht="8.1" customHeight="1" x14ac:dyDescent="0.3">
      <c r="A20" s="10"/>
      <c r="B20" s="33"/>
      <c r="C20" s="109"/>
      <c r="D20" s="14"/>
      <c r="E20" s="15"/>
      <c r="F20" s="11"/>
      <c r="G20" s="15"/>
      <c r="H20" s="11"/>
      <c r="I20" s="15"/>
      <c r="J20" s="11"/>
      <c r="K20" s="15"/>
      <c r="L20" s="11"/>
      <c r="M20" s="15"/>
      <c r="N20" s="11"/>
      <c r="O20" s="15"/>
      <c r="P20" s="11"/>
      <c r="Q20" s="15"/>
      <c r="R20" s="11"/>
      <c r="S20" s="15"/>
      <c r="T20" s="11"/>
      <c r="U20" s="15"/>
      <c r="V20" s="11"/>
      <c r="W20" s="15"/>
      <c r="X20" s="14"/>
      <c r="Y20" s="15"/>
      <c r="Z20" s="11"/>
      <c r="AA20" s="15"/>
      <c r="AB20" s="11"/>
      <c r="AC20" s="15"/>
      <c r="AD20" s="11"/>
      <c r="AE20" s="15"/>
      <c r="AF20" s="11"/>
      <c r="AG20" s="15"/>
      <c r="AH20" s="11"/>
      <c r="AI20" s="15"/>
      <c r="AJ20" s="11"/>
      <c r="AK20" s="15"/>
      <c r="AL20" s="11"/>
      <c r="AM20" s="15"/>
      <c r="AN20" s="11"/>
      <c r="AO20" s="15"/>
      <c r="AP20" s="11"/>
      <c r="AQ20" s="15"/>
      <c r="AR20" s="14"/>
      <c r="AS20" s="15"/>
      <c r="AT20" s="11"/>
      <c r="AU20" s="15"/>
      <c r="AV20" s="11"/>
      <c r="AW20" s="15"/>
      <c r="AX20" s="11"/>
      <c r="AY20" s="15"/>
      <c r="AZ20" s="11"/>
      <c r="BA20" s="15"/>
      <c r="BB20" s="11"/>
      <c r="BC20" s="15"/>
      <c r="BD20" s="11"/>
      <c r="BE20" s="15"/>
      <c r="BF20" s="11"/>
      <c r="BG20" s="15"/>
      <c r="BH20" s="11"/>
      <c r="BI20" s="15"/>
      <c r="BJ20" s="11"/>
      <c r="BK20" s="15"/>
      <c r="BL20" s="14"/>
      <c r="BM20" s="15"/>
      <c r="BN20" s="11"/>
      <c r="BO20" s="15"/>
      <c r="BP20" s="11"/>
      <c r="BQ20" s="15"/>
      <c r="BR20" s="11"/>
      <c r="BS20" s="15"/>
      <c r="BT20" s="11"/>
      <c r="BU20" s="15"/>
      <c r="BV20" s="11"/>
      <c r="BW20" s="15"/>
      <c r="BX20" s="11"/>
      <c r="BY20" s="15"/>
      <c r="BZ20" s="11"/>
      <c r="CA20" s="15"/>
      <c r="CB20" s="11"/>
      <c r="CC20" s="15"/>
      <c r="CD20" s="11"/>
      <c r="CE20" s="15"/>
      <c r="CF20" s="11"/>
      <c r="CG20" s="30"/>
      <c r="CH20" s="31"/>
      <c r="CI20" s="32"/>
    </row>
    <row r="21" spans="1:87" ht="9" customHeight="1" x14ac:dyDescent="0.3">
      <c r="A21" s="10"/>
      <c r="B21" s="33"/>
      <c r="C21" s="109"/>
      <c r="D21" s="15"/>
      <c r="E21" s="15"/>
      <c r="F21" s="15"/>
      <c r="G21" s="15"/>
      <c r="H21" s="11"/>
      <c r="I21" s="192"/>
      <c r="J21" s="15"/>
      <c r="K21" s="15"/>
      <c r="L21" s="15"/>
      <c r="M21" s="15"/>
      <c r="N21" s="15"/>
      <c r="O21" s="15"/>
      <c r="P21" s="15"/>
      <c r="Q21" s="15"/>
      <c r="R21" s="11"/>
      <c r="S21" s="192"/>
      <c r="T21" s="15"/>
      <c r="U21" s="15"/>
      <c r="V21" s="15"/>
      <c r="W21" s="15"/>
      <c r="X21" s="15"/>
      <c r="Y21" s="15"/>
      <c r="Z21" s="15"/>
      <c r="AA21" s="15"/>
      <c r="AB21" s="11"/>
      <c r="AC21" s="192"/>
      <c r="AD21" s="15"/>
      <c r="AE21" s="15"/>
      <c r="AF21" s="15"/>
      <c r="AG21" s="15"/>
      <c r="AH21" s="15"/>
      <c r="AI21" s="15"/>
      <c r="AJ21" s="15"/>
      <c r="AK21" s="15"/>
      <c r="AL21" s="11"/>
      <c r="AM21" s="192"/>
      <c r="AN21" s="15"/>
      <c r="AO21" s="193"/>
      <c r="AP21" s="193"/>
      <c r="AQ21" s="193"/>
      <c r="AR21" s="193"/>
      <c r="AS21" s="193"/>
      <c r="AT21" s="193"/>
      <c r="AU21" s="193"/>
      <c r="AV21" s="194"/>
      <c r="AW21" s="195"/>
      <c r="AX21" s="193"/>
      <c r="AY21" s="193"/>
      <c r="AZ21" s="193"/>
      <c r="BA21" s="193"/>
      <c r="BB21" s="15"/>
      <c r="BC21" s="15"/>
      <c r="BD21" s="15"/>
      <c r="BE21" s="15"/>
      <c r="BF21" s="11"/>
      <c r="BG21" s="192"/>
      <c r="BH21" s="15"/>
      <c r="BI21" s="15"/>
      <c r="BJ21" s="15"/>
      <c r="BK21" s="15"/>
      <c r="BL21" s="15"/>
      <c r="BM21" s="15"/>
      <c r="BN21" s="15"/>
      <c r="BO21" s="15"/>
      <c r="BP21" s="11"/>
      <c r="BQ21" s="192"/>
      <c r="BR21" s="15"/>
      <c r="BS21" s="193"/>
      <c r="BT21" s="193"/>
      <c r="BU21" s="193"/>
      <c r="BV21" s="193"/>
      <c r="BW21" s="193"/>
      <c r="BX21" s="193"/>
      <c r="BY21" s="193"/>
      <c r="BZ21" s="194"/>
      <c r="CA21" s="195"/>
      <c r="CB21" s="193"/>
      <c r="CC21" s="193"/>
      <c r="CD21" s="193"/>
      <c r="CE21" s="193"/>
      <c r="CF21" s="11"/>
      <c r="CG21" s="30"/>
      <c r="CH21" s="31"/>
      <c r="CI21" s="32"/>
    </row>
    <row r="22" spans="1:87" ht="15.9" customHeight="1" x14ac:dyDescent="0.3">
      <c r="A22" s="10"/>
      <c r="B22" s="33">
        <v>3</v>
      </c>
      <c r="C22" s="48" t="s">
        <v>69</v>
      </c>
      <c r="D22" s="203"/>
      <c r="E22" s="203"/>
      <c r="F22" s="203"/>
      <c r="G22" s="203"/>
      <c r="H22" s="203"/>
      <c r="I22" s="203"/>
      <c r="J22" s="203"/>
      <c r="K22" s="203"/>
      <c r="L22" s="203"/>
      <c r="M22" s="203"/>
      <c r="N22" s="203"/>
      <c r="O22" s="203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3"/>
      <c r="AA22" s="203"/>
      <c r="AB22" s="203"/>
      <c r="AC22" s="203"/>
      <c r="AD22" s="203"/>
      <c r="AE22" s="203"/>
      <c r="AF22" s="203"/>
      <c r="AG22" s="203"/>
      <c r="AH22" s="203"/>
      <c r="AI22" s="203"/>
      <c r="AJ22" s="203"/>
      <c r="AK22" s="203"/>
      <c r="AL22" s="203"/>
      <c r="AM22" s="203"/>
      <c r="AN22" s="203"/>
      <c r="AO22" s="204"/>
      <c r="AP22" s="200"/>
      <c r="AQ22" s="200"/>
      <c r="AR22" s="200"/>
      <c r="AS22" s="200"/>
      <c r="AT22" s="200"/>
      <c r="AU22" s="200"/>
      <c r="AV22" s="200"/>
      <c r="AW22" s="200"/>
      <c r="AX22" s="200"/>
      <c r="AY22" s="200"/>
      <c r="AZ22" s="200"/>
      <c r="BA22" s="200"/>
      <c r="BB22" s="200"/>
      <c r="BC22" s="200"/>
      <c r="BD22" s="200"/>
      <c r="BE22" s="200"/>
      <c r="BF22" s="200"/>
      <c r="BG22" s="200"/>
      <c r="BH22" s="200"/>
      <c r="BI22" s="200"/>
      <c r="BJ22" s="200"/>
      <c r="BK22" s="200"/>
      <c r="BL22" s="200"/>
      <c r="BM22" s="200"/>
      <c r="BN22" s="200"/>
      <c r="BO22" s="200"/>
      <c r="BP22" s="200"/>
      <c r="BQ22" s="200"/>
      <c r="BR22" s="200"/>
      <c r="BS22" s="200"/>
      <c r="BT22" s="200"/>
      <c r="BU22" s="200"/>
      <c r="BV22" s="200"/>
      <c r="BW22" s="200"/>
      <c r="BX22" s="202"/>
      <c r="BY22" s="202"/>
      <c r="BZ22" s="202"/>
      <c r="CA22" s="205"/>
      <c r="CB22" s="203"/>
      <c r="CC22" s="203"/>
      <c r="CD22" s="203"/>
      <c r="CE22" s="203"/>
      <c r="CF22" s="11"/>
      <c r="CG22" s="30"/>
      <c r="CH22" s="31"/>
      <c r="CI22" s="32"/>
    </row>
    <row r="23" spans="1:87" ht="12" customHeight="1" x14ac:dyDescent="0.3">
      <c r="A23" s="10"/>
      <c r="B23" s="36"/>
      <c r="C23" s="110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201"/>
      <c r="AO23" s="205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5"/>
      <c r="CF23" s="11"/>
      <c r="CG23" s="38"/>
      <c r="CH23" s="39"/>
      <c r="CI23" s="32"/>
    </row>
    <row r="24" spans="1:87" ht="8.1" customHeight="1" x14ac:dyDescent="0.3">
      <c r="A24" s="10"/>
      <c r="B24" s="40"/>
      <c r="C24" s="109"/>
      <c r="D24" s="11"/>
      <c r="E24" s="11"/>
      <c r="F24" s="11"/>
      <c r="G24" s="11"/>
      <c r="H24" s="11"/>
      <c r="I24" s="11"/>
      <c r="J24" s="11"/>
      <c r="K24" s="11"/>
      <c r="L24" s="11"/>
      <c r="M24" s="15"/>
      <c r="N24" s="11"/>
      <c r="O24" s="11"/>
      <c r="P24" s="11"/>
      <c r="Q24" s="11"/>
      <c r="R24" s="11"/>
      <c r="S24" s="11"/>
      <c r="T24" s="11"/>
      <c r="U24" s="11"/>
      <c r="V24" s="11"/>
      <c r="W24" s="15"/>
      <c r="X24" s="11"/>
      <c r="Y24" s="11"/>
      <c r="Z24" s="11"/>
      <c r="AA24" s="11"/>
      <c r="AB24" s="11"/>
      <c r="AC24" s="11"/>
      <c r="AD24" s="11"/>
      <c r="AE24" s="11"/>
      <c r="AF24" s="11"/>
      <c r="AG24" s="15"/>
      <c r="AH24" s="11"/>
      <c r="AI24" s="11"/>
      <c r="AJ24" s="11"/>
      <c r="AK24" s="11"/>
      <c r="AL24" s="11"/>
      <c r="AM24" s="11"/>
      <c r="AN24" s="11"/>
      <c r="AO24" s="11"/>
      <c r="AP24" s="11"/>
      <c r="AQ24" s="15"/>
      <c r="AR24" s="11"/>
      <c r="AS24" s="11"/>
      <c r="AT24" s="11"/>
      <c r="AU24" s="11"/>
      <c r="AV24" s="11"/>
      <c r="AW24" s="11"/>
      <c r="AX24" s="11"/>
      <c r="AY24" s="11"/>
      <c r="AZ24" s="11"/>
      <c r="BA24" s="15"/>
      <c r="BB24" s="11"/>
      <c r="BC24" s="11"/>
      <c r="BD24" s="11"/>
      <c r="BE24" s="11"/>
      <c r="BF24" s="11"/>
      <c r="BG24" s="11"/>
      <c r="BH24" s="11"/>
      <c r="BI24" s="11"/>
      <c r="BJ24" s="11"/>
      <c r="BK24" s="15"/>
      <c r="BL24" s="11"/>
      <c r="BM24" s="11"/>
      <c r="BN24" s="11"/>
      <c r="BO24" s="11"/>
      <c r="BP24" s="11"/>
      <c r="BQ24" s="11"/>
      <c r="BR24" s="11"/>
      <c r="BS24" s="11"/>
      <c r="BT24" s="11"/>
      <c r="BU24" s="15"/>
      <c r="BV24" s="11"/>
      <c r="BW24" s="11"/>
      <c r="BX24" s="11"/>
      <c r="BY24" s="11"/>
      <c r="BZ24" s="11"/>
      <c r="CA24" s="11"/>
      <c r="CB24" s="11"/>
      <c r="CC24" s="11"/>
      <c r="CD24" s="11"/>
      <c r="CE24" s="15"/>
      <c r="CF24" s="11"/>
      <c r="CG24" s="30"/>
      <c r="CH24" s="31"/>
      <c r="CI24" s="32"/>
    </row>
    <row r="25" spans="1:87" ht="8.1" customHeight="1" x14ac:dyDescent="0.3">
      <c r="A25" s="10"/>
      <c r="B25" s="33"/>
      <c r="C25" s="109"/>
      <c r="D25" s="14"/>
      <c r="E25" s="15"/>
      <c r="F25" s="11"/>
      <c r="G25" s="15"/>
      <c r="H25" s="11"/>
      <c r="I25" s="15"/>
      <c r="J25" s="11"/>
      <c r="K25" s="15"/>
      <c r="L25" s="11"/>
      <c r="M25" s="15"/>
      <c r="N25" s="11"/>
      <c r="O25" s="15"/>
      <c r="P25" s="11"/>
      <c r="Q25" s="15"/>
      <c r="R25" s="11"/>
      <c r="S25" s="15"/>
      <c r="T25" s="11"/>
      <c r="U25" s="15"/>
      <c r="V25" s="11"/>
      <c r="W25" s="15"/>
      <c r="X25" s="14"/>
      <c r="Y25" s="15"/>
      <c r="Z25" s="11"/>
      <c r="AA25" s="15"/>
      <c r="AB25" s="11"/>
      <c r="AC25" s="15"/>
      <c r="AD25" s="11"/>
      <c r="AE25" s="15"/>
      <c r="AF25" s="11"/>
      <c r="AG25" s="15"/>
      <c r="AH25" s="11"/>
      <c r="AI25" s="15"/>
      <c r="AJ25" s="11"/>
      <c r="AK25" s="15"/>
      <c r="AL25" s="11"/>
      <c r="AM25" s="15"/>
      <c r="AN25" s="11"/>
      <c r="AO25" s="15"/>
      <c r="AP25" s="11"/>
      <c r="AQ25" s="15"/>
      <c r="AR25" s="14"/>
      <c r="AS25" s="15"/>
      <c r="AT25" s="11"/>
      <c r="AU25" s="15"/>
      <c r="AV25" s="11"/>
      <c r="AW25" s="15"/>
      <c r="AX25" s="11"/>
      <c r="AY25" s="15"/>
      <c r="AZ25" s="11"/>
      <c r="BA25" s="15"/>
      <c r="BB25" s="11"/>
      <c r="BC25" s="15"/>
      <c r="BD25" s="11"/>
      <c r="BE25" s="15"/>
      <c r="BF25" s="11"/>
      <c r="BG25" s="15"/>
      <c r="BH25" s="11"/>
      <c r="BI25" s="15"/>
      <c r="BJ25" s="11"/>
      <c r="BK25" s="15"/>
      <c r="BL25" s="14"/>
      <c r="BM25" s="15"/>
      <c r="BN25" s="11"/>
      <c r="BO25" s="15"/>
      <c r="BP25" s="11"/>
      <c r="BQ25" s="15"/>
      <c r="BR25" s="11"/>
      <c r="BS25" s="15"/>
      <c r="BT25" s="11"/>
      <c r="BU25" s="15"/>
      <c r="BV25" s="11"/>
      <c r="BW25" s="15"/>
      <c r="BX25" s="11"/>
      <c r="BY25" s="15"/>
      <c r="BZ25" s="11"/>
      <c r="CA25" s="15"/>
      <c r="CB25" s="11"/>
      <c r="CC25" s="15"/>
      <c r="CD25" s="11"/>
      <c r="CE25" s="15"/>
      <c r="CF25" s="11"/>
      <c r="CG25" s="30"/>
      <c r="CH25" s="31"/>
      <c r="CI25" s="32"/>
    </row>
    <row r="26" spans="1:87" ht="9" customHeight="1" x14ac:dyDescent="0.3">
      <c r="A26" s="10"/>
      <c r="B26" s="33"/>
      <c r="C26" s="109"/>
      <c r="D26" s="15"/>
      <c r="E26" s="15"/>
      <c r="F26" s="15"/>
      <c r="G26" s="15"/>
      <c r="H26" s="11"/>
      <c r="I26" s="192"/>
      <c r="J26" s="15"/>
      <c r="K26" s="15"/>
      <c r="L26" s="15"/>
      <c r="M26" s="15"/>
      <c r="N26" s="15"/>
      <c r="O26" s="15"/>
      <c r="P26" s="15"/>
      <c r="Q26" s="15"/>
      <c r="R26" s="11"/>
      <c r="S26" s="192"/>
      <c r="T26" s="15"/>
      <c r="U26" s="15"/>
      <c r="V26" s="15"/>
      <c r="W26" s="15"/>
      <c r="X26" s="15"/>
      <c r="Y26" s="15"/>
      <c r="Z26" s="15"/>
      <c r="AA26" s="15"/>
      <c r="AB26" s="11"/>
      <c r="AC26" s="192"/>
      <c r="AD26" s="15"/>
      <c r="AE26" s="15"/>
      <c r="AF26" s="15"/>
      <c r="AG26" s="15"/>
      <c r="AH26" s="15"/>
      <c r="AI26" s="15"/>
      <c r="AJ26" s="15"/>
      <c r="AK26" s="15"/>
      <c r="AL26" s="11"/>
      <c r="AM26" s="192"/>
      <c r="AN26" s="15"/>
      <c r="AO26" s="193"/>
      <c r="AP26" s="193"/>
      <c r="AQ26" s="193"/>
      <c r="AR26" s="193"/>
      <c r="AS26" s="193"/>
      <c r="AT26" s="193"/>
      <c r="AU26" s="193"/>
      <c r="AV26" s="194"/>
      <c r="AW26" s="195"/>
      <c r="AX26" s="193"/>
      <c r="AY26" s="193"/>
      <c r="AZ26" s="193"/>
      <c r="BA26" s="193"/>
      <c r="BB26" s="15"/>
      <c r="BC26" s="15"/>
      <c r="BD26" s="15"/>
      <c r="BE26" s="15"/>
      <c r="BF26" s="11"/>
      <c r="BG26" s="192"/>
      <c r="BH26" s="15"/>
      <c r="BI26" s="15"/>
      <c r="BJ26" s="15"/>
      <c r="BK26" s="15"/>
      <c r="BL26" s="15"/>
      <c r="BM26" s="15"/>
      <c r="BN26" s="15"/>
      <c r="BO26" s="15"/>
      <c r="BP26" s="11"/>
      <c r="BQ26" s="192"/>
      <c r="BR26" s="15"/>
      <c r="BS26" s="193"/>
      <c r="BT26" s="193"/>
      <c r="BU26" s="193"/>
      <c r="BV26" s="193"/>
      <c r="BW26" s="193"/>
      <c r="BX26" s="193"/>
      <c r="BY26" s="193"/>
      <c r="BZ26" s="194"/>
      <c r="CA26" s="195"/>
      <c r="CB26" s="193"/>
      <c r="CC26" s="193"/>
      <c r="CD26" s="193"/>
      <c r="CE26" s="193"/>
      <c r="CF26" s="11"/>
      <c r="CG26" s="30"/>
      <c r="CH26" s="31"/>
      <c r="CI26" s="32"/>
    </row>
    <row r="27" spans="1:87" ht="15.9" customHeight="1" x14ac:dyDescent="0.3">
      <c r="A27" s="10"/>
      <c r="B27" s="33">
        <v>4</v>
      </c>
      <c r="C27" s="109" t="s">
        <v>70</v>
      </c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5"/>
      <c r="CF27" s="11"/>
      <c r="CG27" s="30"/>
      <c r="CH27" s="31"/>
      <c r="CI27" s="32"/>
    </row>
    <row r="28" spans="1:87" ht="12" customHeight="1" x14ac:dyDescent="0.3">
      <c r="A28" s="10"/>
      <c r="B28" s="36"/>
      <c r="C28" s="110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5"/>
      <c r="CF28" s="11"/>
      <c r="CG28" s="38"/>
      <c r="CH28" s="39"/>
      <c r="CI28" s="32"/>
    </row>
    <row r="29" spans="1:87" ht="8.1" customHeight="1" x14ac:dyDescent="0.3">
      <c r="A29" s="10"/>
      <c r="B29" s="40"/>
      <c r="C29" s="109"/>
      <c r="D29" s="11"/>
      <c r="E29" s="11"/>
      <c r="F29" s="11"/>
      <c r="G29" s="11"/>
      <c r="H29" s="11"/>
      <c r="I29" s="11"/>
      <c r="J29" s="11"/>
      <c r="K29" s="11"/>
      <c r="L29" s="11"/>
      <c r="M29" s="15"/>
      <c r="N29" s="11"/>
      <c r="O29" s="11"/>
      <c r="P29" s="11"/>
      <c r="Q29" s="11"/>
      <c r="R29" s="11"/>
      <c r="S29" s="11"/>
      <c r="T29" s="11"/>
      <c r="U29" s="11"/>
      <c r="V29" s="11"/>
      <c r="W29" s="15"/>
      <c r="X29" s="11"/>
      <c r="Y29" s="11"/>
      <c r="Z29" s="11"/>
      <c r="AA29" s="11"/>
      <c r="AB29" s="11"/>
      <c r="AC29" s="11"/>
      <c r="AD29" s="11"/>
      <c r="AE29" s="11"/>
      <c r="AF29" s="11"/>
      <c r="AG29" s="15"/>
      <c r="AH29" s="11"/>
      <c r="AI29" s="11"/>
      <c r="AJ29" s="11"/>
      <c r="AK29" s="11"/>
      <c r="AL29" s="11"/>
      <c r="AM29" s="11"/>
      <c r="AN29" s="11"/>
      <c r="AO29" s="11"/>
      <c r="AP29" s="11"/>
      <c r="AQ29" s="15"/>
      <c r="AR29" s="11"/>
      <c r="AS29" s="11"/>
      <c r="AT29" s="11"/>
      <c r="AU29" s="11"/>
      <c r="AV29" s="11"/>
      <c r="AW29" s="11"/>
      <c r="AX29" s="11"/>
      <c r="AY29" s="11"/>
      <c r="AZ29" s="11"/>
      <c r="BA29" s="15"/>
      <c r="BB29" s="11"/>
      <c r="BC29" s="11"/>
      <c r="BD29" s="11"/>
      <c r="BE29" s="11"/>
      <c r="BF29" s="11"/>
      <c r="BG29" s="11"/>
      <c r="BH29" s="11"/>
      <c r="BI29" s="11"/>
      <c r="BJ29" s="11"/>
      <c r="BK29" s="15"/>
      <c r="BL29" s="11"/>
      <c r="BM29" s="11"/>
      <c r="BN29" s="11"/>
      <c r="BO29" s="11"/>
      <c r="BP29" s="11"/>
      <c r="BQ29" s="11"/>
      <c r="BR29" s="11"/>
      <c r="BS29" s="11"/>
      <c r="BT29" s="11"/>
      <c r="BU29" s="15"/>
      <c r="BV29" s="11"/>
      <c r="BW29" s="11"/>
      <c r="BX29" s="11"/>
      <c r="BY29" s="11"/>
      <c r="BZ29" s="11"/>
      <c r="CA29" s="11"/>
      <c r="CB29" s="11"/>
      <c r="CC29" s="11"/>
      <c r="CD29" s="11"/>
      <c r="CE29" s="15"/>
      <c r="CF29" s="11"/>
      <c r="CG29" s="30"/>
      <c r="CH29" s="31"/>
      <c r="CI29" s="32"/>
    </row>
    <row r="30" spans="1:87" ht="8.1" customHeight="1" x14ac:dyDescent="0.3">
      <c r="A30" s="10"/>
      <c r="B30" s="33"/>
      <c r="C30" s="109"/>
      <c r="D30" s="14"/>
      <c r="E30" s="15"/>
      <c r="F30" s="11"/>
      <c r="G30" s="15"/>
      <c r="H30" s="11"/>
      <c r="I30" s="15"/>
      <c r="J30" s="11"/>
      <c r="K30" s="15"/>
      <c r="L30" s="11"/>
      <c r="M30" s="15"/>
      <c r="N30" s="11"/>
      <c r="O30" s="15"/>
      <c r="P30" s="11"/>
      <c r="Q30" s="15"/>
      <c r="R30" s="11"/>
      <c r="S30" s="15"/>
      <c r="T30" s="11"/>
      <c r="U30" s="15"/>
      <c r="V30" s="11"/>
      <c r="W30" s="15"/>
      <c r="X30" s="14"/>
      <c r="Y30" s="15"/>
      <c r="Z30" s="11"/>
      <c r="AA30" s="15"/>
      <c r="AB30" s="11"/>
      <c r="AC30" s="15"/>
      <c r="AD30" s="11"/>
      <c r="AE30" s="15"/>
      <c r="AF30" s="11"/>
      <c r="AG30" s="15"/>
      <c r="AH30" s="11"/>
      <c r="AI30" s="15"/>
      <c r="AJ30" s="11"/>
      <c r="AK30" s="15"/>
      <c r="AL30" s="11"/>
      <c r="AM30" s="15"/>
      <c r="AN30" s="11"/>
      <c r="AO30" s="15"/>
      <c r="AP30" s="11"/>
      <c r="AQ30" s="15"/>
      <c r="AR30" s="14"/>
      <c r="AS30" s="15"/>
      <c r="AT30" s="11"/>
      <c r="AU30" s="15"/>
      <c r="AV30" s="11"/>
      <c r="AW30" s="15"/>
      <c r="AX30" s="11"/>
      <c r="AY30" s="15"/>
      <c r="AZ30" s="11"/>
      <c r="BA30" s="15"/>
      <c r="BB30" s="11"/>
      <c r="BC30" s="15"/>
      <c r="BD30" s="11"/>
      <c r="BE30" s="15"/>
      <c r="BF30" s="11"/>
      <c r="BG30" s="15"/>
      <c r="BH30" s="11"/>
      <c r="BI30" s="15"/>
      <c r="BJ30" s="11"/>
      <c r="BK30" s="15"/>
      <c r="BL30" s="14"/>
      <c r="BM30" s="15"/>
      <c r="BN30" s="11"/>
      <c r="BO30" s="15"/>
      <c r="BP30" s="11"/>
      <c r="BQ30" s="15"/>
      <c r="BR30" s="11"/>
      <c r="BS30" s="15"/>
      <c r="BT30" s="11"/>
      <c r="BU30" s="15"/>
      <c r="BV30" s="11"/>
      <c r="BW30" s="15"/>
      <c r="BX30" s="11"/>
      <c r="BY30" s="15"/>
      <c r="BZ30" s="11"/>
      <c r="CA30" s="15"/>
      <c r="CB30" s="11"/>
      <c r="CC30" s="15"/>
      <c r="CD30" s="11"/>
      <c r="CE30" s="15"/>
      <c r="CF30" s="11"/>
      <c r="CG30" s="30"/>
      <c r="CH30" s="31"/>
      <c r="CI30" s="32"/>
    </row>
    <row r="31" spans="1:87" ht="9" customHeight="1" x14ac:dyDescent="0.3">
      <c r="A31" s="10"/>
      <c r="B31" s="33"/>
      <c r="C31" s="109"/>
      <c r="D31" s="15"/>
      <c r="E31" s="15"/>
      <c r="F31" s="15"/>
      <c r="G31" s="15"/>
      <c r="H31" s="11"/>
      <c r="I31" s="192"/>
      <c r="J31" s="15"/>
      <c r="K31" s="15"/>
      <c r="L31" s="15"/>
      <c r="M31" s="15"/>
      <c r="N31" s="15"/>
      <c r="O31" s="15"/>
      <c r="P31" s="15"/>
      <c r="Q31" s="15"/>
      <c r="R31" s="11"/>
      <c r="S31" s="192"/>
      <c r="T31" s="15"/>
      <c r="U31" s="15"/>
      <c r="V31" s="15"/>
      <c r="W31" s="15"/>
      <c r="X31" s="15"/>
      <c r="Y31" s="15"/>
      <c r="Z31" s="15"/>
      <c r="AA31" s="15"/>
      <c r="AB31" s="11"/>
      <c r="AC31" s="192"/>
      <c r="AD31" s="15"/>
      <c r="AE31" s="15"/>
      <c r="AF31" s="15"/>
      <c r="AG31" s="15"/>
      <c r="AH31" s="15"/>
      <c r="AI31" s="15"/>
      <c r="AJ31" s="15"/>
      <c r="AK31" s="15"/>
      <c r="AL31" s="11"/>
      <c r="AM31" s="192"/>
      <c r="AN31" s="15"/>
      <c r="AO31" s="193"/>
      <c r="AP31" s="193"/>
      <c r="AQ31" s="193"/>
      <c r="AR31" s="193"/>
      <c r="AS31" s="193"/>
      <c r="AT31" s="193"/>
      <c r="AU31" s="193"/>
      <c r="AV31" s="194"/>
      <c r="AW31" s="195"/>
      <c r="AX31" s="193"/>
      <c r="AY31" s="193"/>
      <c r="AZ31" s="193"/>
      <c r="BA31" s="193"/>
      <c r="BB31" s="15"/>
      <c r="BC31" s="15"/>
      <c r="BD31" s="15"/>
      <c r="BE31" s="15"/>
      <c r="BF31" s="11"/>
      <c r="BG31" s="192"/>
      <c r="BH31" s="15"/>
      <c r="BI31" s="15"/>
      <c r="BJ31" s="15"/>
      <c r="BK31" s="15"/>
      <c r="BL31" s="15"/>
      <c r="BM31" s="15"/>
      <c r="BN31" s="15"/>
      <c r="BO31" s="15"/>
      <c r="BP31" s="11"/>
      <c r="BQ31" s="192"/>
      <c r="BR31" s="15"/>
      <c r="BS31" s="193"/>
      <c r="BT31" s="193"/>
      <c r="BU31" s="193"/>
      <c r="BV31" s="193"/>
      <c r="BW31" s="193"/>
      <c r="BX31" s="193"/>
      <c r="BY31" s="193"/>
      <c r="BZ31" s="194"/>
      <c r="CA31" s="195"/>
      <c r="CB31" s="193"/>
      <c r="CC31" s="193"/>
      <c r="CD31" s="193"/>
      <c r="CE31" s="193"/>
      <c r="CF31" s="11"/>
      <c r="CG31" s="30"/>
      <c r="CH31" s="31"/>
      <c r="CI31" s="32"/>
    </row>
    <row r="32" spans="1:87" ht="15.9" customHeight="1" x14ac:dyDescent="0.3">
      <c r="A32" s="10"/>
      <c r="B32" s="33">
        <v>5</v>
      </c>
      <c r="C32" s="22" t="s">
        <v>71</v>
      </c>
      <c r="D32" s="200"/>
      <c r="E32" s="200"/>
      <c r="F32" s="200"/>
      <c r="G32" s="200"/>
      <c r="H32" s="200"/>
      <c r="I32" s="200"/>
      <c r="J32" s="200"/>
      <c r="K32" s="200"/>
      <c r="L32" s="200"/>
      <c r="M32" s="200"/>
      <c r="N32" s="200"/>
      <c r="O32" s="200"/>
      <c r="P32" s="200"/>
      <c r="Q32" s="200"/>
      <c r="R32" s="200"/>
      <c r="S32" s="200"/>
      <c r="T32" s="200"/>
      <c r="U32" s="200"/>
      <c r="V32" s="200"/>
      <c r="W32" s="200"/>
      <c r="X32" s="200"/>
      <c r="Y32" s="200"/>
      <c r="Z32" s="200"/>
      <c r="AA32" s="200"/>
      <c r="AB32" s="200"/>
      <c r="AC32" s="200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3"/>
      <c r="AP32" s="203"/>
      <c r="AQ32" s="203"/>
      <c r="AR32" s="203"/>
      <c r="AS32" s="203"/>
      <c r="AT32" s="203"/>
      <c r="AU32" s="203"/>
      <c r="AV32" s="203"/>
      <c r="AW32" s="203"/>
      <c r="AX32" s="203"/>
      <c r="AY32" s="203"/>
      <c r="AZ32" s="203"/>
      <c r="BA32" s="203"/>
      <c r="BB32" s="203"/>
      <c r="BC32" s="203"/>
      <c r="BD32" s="203"/>
      <c r="BE32" s="203"/>
      <c r="BF32" s="203"/>
      <c r="BG32" s="203"/>
      <c r="BH32" s="203"/>
      <c r="BI32" s="203"/>
      <c r="BJ32" s="203"/>
      <c r="BK32" s="203"/>
      <c r="BL32" s="203"/>
      <c r="BM32" s="203"/>
      <c r="BN32" s="203"/>
      <c r="BO32" s="203"/>
      <c r="BP32" s="203"/>
      <c r="BQ32" s="203"/>
      <c r="BR32" s="203"/>
      <c r="BS32" s="203"/>
      <c r="BT32" s="203"/>
      <c r="BU32" s="203"/>
      <c r="BV32" s="203"/>
      <c r="BW32" s="203"/>
      <c r="BX32" s="203"/>
      <c r="BY32" s="203"/>
      <c r="BZ32" s="203"/>
      <c r="CA32" s="203"/>
      <c r="CB32" s="203"/>
      <c r="CC32" s="203"/>
      <c r="CD32" s="203"/>
      <c r="CE32" s="203"/>
      <c r="CF32" s="11"/>
      <c r="CG32" s="30"/>
      <c r="CH32" s="31"/>
      <c r="CI32" s="32"/>
    </row>
    <row r="33" spans="1:87" ht="12" customHeight="1" x14ac:dyDescent="0.3">
      <c r="A33" s="10"/>
      <c r="B33" s="36"/>
      <c r="C33" s="37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5"/>
      <c r="CF33" s="11"/>
      <c r="CG33" s="38"/>
      <c r="CH33" s="39"/>
      <c r="CI33" s="32"/>
    </row>
    <row r="34" spans="1:87" ht="8.1" customHeight="1" x14ac:dyDescent="0.3">
      <c r="A34" s="10"/>
      <c r="B34" s="40"/>
      <c r="C34" s="109"/>
      <c r="D34" s="11"/>
      <c r="E34" s="11"/>
      <c r="F34" s="11"/>
      <c r="G34" s="11"/>
      <c r="H34" s="11"/>
      <c r="I34" s="11"/>
      <c r="J34" s="11"/>
      <c r="K34" s="11"/>
      <c r="L34" s="11"/>
      <c r="M34" s="15"/>
      <c r="N34" s="11"/>
      <c r="O34" s="11"/>
      <c r="P34" s="11"/>
      <c r="Q34" s="11"/>
      <c r="R34" s="11"/>
      <c r="S34" s="11"/>
      <c r="T34" s="11"/>
      <c r="U34" s="11"/>
      <c r="V34" s="11"/>
      <c r="W34" s="15"/>
      <c r="X34" s="11"/>
      <c r="Y34" s="11"/>
      <c r="Z34" s="11"/>
      <c r="AA34" s="11"/>
      <c r="AB34" s="11"/>
      <c r="AC34" s="11"/>
      <c r="AD34" s="11"/>
      <c r="AE34" s="11"/>
      <c r="AF34" s="11"/>
      <c r="AG34" s="15"/>
      <c r="AH34" s="11"/>
      <c r="AI34" s="11"/>
      <c r="AJ34" s="11"/>
      <c r="AK34" s="11"/>
      <c r="AL34" s="11"/>
      <c r="AM34" s="11"/>
      <c r="AN34" s="11"/>
      <c r="AO34" s="11"/>
      <c r="AP34" s="11"/>
      <c r="AQ34" s="15"/>
      <c r="AR34" s="11"/>
      <c r="AS34" s="11"/>
      <c r="AT34" s="11"/>
      <c r="AU34" s="11"/>
      <c r="AV34" s="11"/>
      <c r="AW34" s="11"/>
      <c r="AX34" s="11"/>
      <c r="AY34" s="11"/>
      <c r="AZ34" s="11"/>
      <c r="BA34" s="15"/>
      <c r="BB34" s="11"/>
      <c r="BC34" s="11"/>
      <c r="BD34" s="11"/>
      <c r="BE34" s="11"/>
      <c r="BF34" s="11"/>
      <c r="BG34" s="11"/>
      <c r="BH34" s="11"/>
      <c r="BI34" s="11"/>
      <c r="BJ34" s="11"/>
      <c r="BK34" s="15"/>
      <c r="BL34" s="11"/>
      <c r="BM34" s="11"/>
      <c r="BN34" s="11"/>
      <c r="BO34" s="11"/>
      <c r="BP34" s="11"/>
      <c r="BQ34" s="11"/>
      <c r="BR34" s="11"/>
      <c r="BS34" s="11"/>
      <c r="BT34" s="11"/>
      <c r="BU34" s="15"/>
      <c r="BV34" s="11"/>
      <c r="BW34" s="11"/>
      <c r="BX34" s="11"/>
      <c r="BY34" s="11"/>
      <c r="BZ34" s="11"/>
      <c r="CA34" s="11"/>
      <c r="CB34" s="11"/>
      <c r="CC34" s="11"/>
      <c r="CD34" s="11"/>
      <c r="CE34" s="15"/>
      <c r="CF34" s="11"/>
      <c r="CG34" s="30"/>
      <c r="CH34" s="31"/>
      <c r="CI34" s="32"/>
    </row>
    <row r="35" spans="1:87" ht="8.1" customHeight="1" x14ac:dyDescent="0.3">
      <c r="A35" s="10"/>
      <c r="B35" s="33"/>
      <c r="C35" s="109"/>
      <c r="D35" s="14"/>
      <c r="E35" s="15"/>
      <c r="F35" s="11"/>
      <c r="G35" s="15"/>
      <c r="H35" s="11"/>
      <c r="I35" s="15"/>
      <c r="J35" s="11"/>
      <c r="K35" s="15"/>
      <c r="L35" s="11"/>
      <c r="M35" s="15"/>
      <c r="N35" s="11"/>
      <c r="O35" s="15"/>
      <c r="P35" s="11"/>
      <c r="Q35" s="15"/>
      <c r="R35" s="11"/>
      <c r="S35" s="15"/>
      <c r="T35" s="11"/>
      <c r="U35" s="15"/>
      <c r="V35" s="11"/>
      <c r="W35" s="15"/>
      <c r="X35" s="14"/>
      <c r="Y35" s="15"/>
      <c r="Z35" s="11"/>
      <c r="AA35" s="15"/>
      <c r="AB35" s="11"/>
      <c r="AC35" s="15"/>
      <c r="AD35" s="11"/>
      <c r="AE35" s="15"/>
      <c r="AF35" s="11"/>
      <c r="AG35" s="15"/>
      <c r="AH35" s="11"/>
      <c r="AI35" s="15"/>
      <c r="AJ35" s="11"/>
      <c r="AK35" s="15"/>
      <c r="AL35" s="11"/>
      <c r="AM35" s="15"/>
      <c r="AN35" s="11"/>
      <c r="AO35" s="15"/>
      <c r="AP35" s="11"/>
      <c r="AQ35" s="15"/>
      <c r="AR35" s="14"/>
      <c r="AS35" s="15"/>
      <c r="AT35" s="11"/>
      <c r="AU35" s="15"/>
      <c r="AV35" s="11"/>
      <c r="AW35" s="15"/>
      <c r="AX35" s="11"/>
      <c r="AY35" s="15"/>
      <c r="AZ35" s="11"/>
      <c r="BA35" s="15"/>
      <c r="BB35" s="11"/>
      <c r="BC35" s="15"/>
      <c r="BD35" s="11"/>
      <c r="BE35" s="15"/>
      <c r="BF35" s="11"/>
      <c r="BG35" s="15"/>
      <c r="BH35" s="11"/>
      <c r="BI35" s="15"/>
      <c r="BJ35" s="11"/>
      <c r="BK35" s="15"/>
      <c r="BL35" s="14"/>
      <c r="BM35" s="15"/>
      <c r="BN35" s="11"/>
      <c r="BO35" s="15"/>
      <c r="BP35" s="11"/>
      <c r="BQ35" s="15"/>
      <c r="BR35" s="11"/>
      <c r="BS35" s="15"/>
      <c r="BT35" s="11"/>
      <c r="BU35" s="15"/>
      <c r="BV35" s="11"/>
      <c r="BW35" s="15"/>
      <c r="BX35" s="11"/>
      <c r="BY35" s="15"/>
      <c r="BZ35" s="11"/>
      <c r="CA35" s="15"/>
      <c r="CB35" s="11"/>
      <c r="CC35" s="15"/>
      <c r="CD35" s="11"/>
      <c r="CE35" s="15"/>
      <c r="CF35" s="11"/>
      <c r="CG35" s="30"/>
      <c r="CH35" s="31"/>
      <c r="CI35" s="32"/>
    </row>
    <row r="36" spans="1:87" ht="9" customHeight="1" x14ac:dyDescent="0.3">
      <c r="A36" s="10"/>
      <c r="B36" s="33"/>
      <c r="C36" s="109"/>
      <c r="D36" s="15"/>
      <c r="E36" s="15"/>
      <c r="F36" s="15"/>
      <c r="G36" s="15"/>
      <c r="H36" s="11"/>
      <c r="I36" s="192"/>
      <c r="J36" s="15"/>
      <c r="K36" s="15"/>
      <c r="L36" s="15"/>
      <c r="M36" s="15"/>
      <c r="N36" s="15"/>
      <c r="O36" s="15"/>
      <c r="P36" s="15"/>
      <c r="Q36" s="15"/>
      <c r="R36" s="11"/>
      <c r="S36" s="192"/>
      <c r="T36" s="15"/>
      <c r="U36" s="15"/>
      <c r="V36" s="15"/>
      <c r="W36" s="15"/>
      <c r="X36" s="15"/>
      <c r="Y36" s="15"/>
      <c r="Z36" s="15"/>
      <c r="AA36" s="15"/>
      <c r="AB36" s="11"/>
      <c r="AC36" s="192"/>
      <c r="AD36" s="15"/>
      <c r="AE36" s="15"/>
      <c r="AF36" s="15"/>
      <c r="AG36" s="15"/>
      <c r="AH36" s="15"/>
      <c r="AI36" s="15"/>
      <c r="AJ36" s="15"/>
      <c r="AK36" s="15"/>
      <c r="AL36" s="11"/>
      <c r="AM36" s="192"/>
      <c r="AN36" s="15"/>
      <c r="AO36" s="193"/>
      <c r="AP36" s="193"/>
      <c r="AQ36" s="193"/>
      <c r="AR36" s="193"/>
      <c r="AS36" s="193"/>
      <c r="AT36" s="193"/>
      <c r="AU36" s="193"/>
      <c r="AV36" s="194"/>
      <c r="AW36" s="195"/>
      <c r="AX36" s="193"/>
      <c r="AY36" s="193"/>
      <c r="AZ36" s="193"/>
      <c r="BA36" s="193"/>
      <c r="BB36" s="15"/>
      <c r="BC36" s="15"/>
      <c r="BD36" s="15"/>
      <c r="BE36" s="15"/>
      <c r="BF36" s="11"/>
      <c r="BG36" s="192"/>
      <c r="BH36" s="15"/>
      <c r="BI36" s="15"/>
      <c r="BJ36" s="15"/>
      <c r="BK36" s="15"/>
      <c r="BL36" s="15"/>
      <c r="BM36" s="15"/>
      <c r="BN36" s="15"/>
      <c r="BO36" s="15"/>
      <c r="BP36" s="11"/>
      <c r="BQ36" s="192"/>
      <c r="BR36" s="15"/>
      <c r="BS36" s="193"/>
      <c r="BT36" s="193"/>
      <c r="BU36" s="193"/>
      <c r="BV36" s="193"/>
      <c r="BW36" s="193"/>
      <c r="BX36" s="193"/>
      <c r="BY36" s="193"/>
      <c r="BZ36" s="194"/>
      <c r="CA36" s="195"/>
      <c r="CB36" s="193"/>
      <c r="CC36" s="193"/>
      <c r="CD36" s="193"/>
      <c r="CE36" s="193"/>
      <c r="CF36" s="11"/>
      <c r="CG36" s="30"/>
      <c r="CH36" s="31"/>
      <c r="CI36" s="32"/>
    </row>
    <row r="37" spans="1:87" ht="15.9" customHeight="1" x14ac:dyDescent="0.3">
      <c r="A37" s="10"/>
      <c r="B37" s="33">
        <v>6</v>
      </c>
      <c r="C37" s="109" t="s">
        <v>72</v>
      </c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5"/>
      <c r="CF37" s="11"/>
      <c r="CG37" s="30"/>
      <c r="CH37" s="31"/>
      <c r="CI37" s="32"/>
    </row>
    <row r="38" spans="1:87" ht="12" customHeight="1" x14ac:dyDescent="0.3">
      <c r="A38" s="10"/>
      <c r="B38" s="36"/>
      <c r="C38" s="110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5"/>
      <c r="CF38" s="11"/>
      <c r="CG38" s="38"/>
      <c r="CH38" s="39"/>
      <c r="CI38" s="32"/>
    </row>
    <row r="39" spans="1:87" ht="8.1" customHeight="1" x14ac:dyDescent="0.3">
      <c r="A39" s="10"/>
      <c r="B39" s="40"/>
      <c r="C39" s="109"/>
      <c r="D39" s="11"/>
      <c r="E39" s="11"/>
      <c r="F39" s="11"/>
      <c r="G39" s="11"/>
      <c r="H39" s="11"/>
      <c r="I39" s="11"/>
      <c r="J39" s="11"/>
      <c r="K39" s="11"/>
      <c r="L39" s="11"/>
      <c r="M39" s="15"/>
      <c r="N39" s="11"/>
      <c r="O39" s="11"/>
      <c r="P39" s="11"/>
      <c r="Q39" s="11"/>
      <c r="R39" s="11"/>
      <c r="S39" s="11"/>
      <c r="T39" s="11"/>
      <c r="U39" s="11"/>
      <c r="V39" s="11"/>
      <c r="W39" s="15"/>
      <c r="X39" s="11"/>
      <c r="Y39" s="11"/>
      <c r="Z39" s="11"/>
      <c r="AA39" s="11"/>
      <c r="AB39" s="11"/>
      <c r="AC39" s="11"/>
      <c r="AD39" s="11"/>
      <c r="AE39" s="11"/>
      <c r="AF39" s="11"/>
      <c r="AG39" s="15"/>
      <c r="AH39" s="11"/>
      <c r="AI39" s="11"/>
      <c r="AJ39" s="11"/>
      <c r="AK39" s="11"/>
      <c r="AL39" s="11"/>
      <c r="AM39" s="11"/>
      <c r="AN39" s="11"/>
      <c r="AO39" s="11"/>
      <c r="AP39" s="11"/>
      <c r="AQ39" s="15"/>
      <c r="AR39" s="11"/>
      <c r="AS39" s="11"/>
      <c r="AT39" s="11"/>
      <c r="AU39" s="11"/>
      <c r="AV39" s="11"/>
      <c r="AW39" s="11"/>
      <c r="AX39" s="11"/>
      <c r="AY39" s="11"/>
      <c r="AZ39" s="11"/>
      <c r="BA39" s="15"/>
      <c r="BB39" s="11"/>
      <c r="BC39" s="11"/>
      <c r="BD39" s="11"/>
      <c r="BE39" s="11"/>
      <c r="BF39" s="11"/>
      <c r="BG39" s="11"/>
      <c r="BH39" s="11"/>
      <c r="BI39" s="11"/>
      <c r="BJ39" s="11"/>
      <c r="BK39" s="15"/>
      <c r="BL39" s="11"/>
      <c r="BM39" s="11"/>
      <c r="BN39" s="11"/>
      <c r="BO39" s="11"/>
      <c r="BP39" s="11"/>
      <c r="BQ39" s="11"/>
      <c r="BR39" s="11"/>
      <c r="BS39" s="11"/>
      <c r="BT39" s="11"/>
      <c r="BU39" s="15"/>
      <c r="BV39" s="11"/>
      <c r="BW39" s="11"/>
      <c r="BX39" s="11"/>
      <c r="BY39" s="11"/>
      <c r="BZ39" s="11"/>
      <c r="CA39" s="11"/>
      <c r="CB39" s="11"/>
      <c r="CC39" s="11"/>
      <c r="CD39" s="11"/>
      <c r="CE39" s="15"/>
      <c r="CF39" s="11"/>
      <c r="CG39" s="30"/>
      <c r="CH39" s="31"/>
      <c r="CI39" s="32"/>
    </row>
    <row r="40" spans="1:87" ht="8.1" customHeight="1" x14ac:dyDescent="0.3">
      <c r="A40" s="10"/>
      <c r="B40" s="33"/>
      <c r="C40" s="109"/>
      <c r="D40" s="14"/>
      <c r="E40" s="15"/>
      <c r="F40" s="11"/>
      <c r="G40" s="15"/>
      <c r="H40" s="11"/>
      <c r="I40" s="15"/>
      <c r="J40" s="11"/>
      <c r="K40" s="15"/>
      <c r="L40" s="11"/>
      <c r="M40" s="15"/>
      <c r="N40" s="11"/>
      <c r="O40" s="15"/>
      <c r="P40" s="11"/>
      <c r="Q40" s="15"/>
      <c r="R40" s="11"/>
      <c r="S40" s="15"/>
      <c r="T40" s="11"/>
      <c r="U40" s="15"/>
      <c r="V40" s="11"/>
      <c r="W40" s="15"/>
      <c r="X40" s="14"/>
      <c r="Y40" s="15"/>
      <c r="Z40" s="11"/>
      <c r="AA40" s="15"/>
      <c r="AB40" s="11"/>
      <c r="AC40" s="15"/>
      <c r="AD40" s="11"/>
      <c r="AE40" s="15"/>
      <c r="AF40" s="11"/>
      <c r="AG40" s="15"/>
      <c r="AH40" s="11"/>
      <c r="AI40" s="15"/>
      <c r="AJ40" s="11"/>
      <c r="AK40" s="15"/>
      <c r="AL40" s="11"/>
      <c r="AM40" s="15"/>
      <c r="AN40" s="11"/>
      <c r="AO40" s="15"/>
      <c r="AP40" s="11"/>
      <c r="AQ40" s="15"/>
      <c r="AR40" s="14"/>
      <c r="AS40" s="15"/>
      <c r="AT40" s="11"/>
      <c r="AU40" s="15"/>
      <c r="AV40" s="11"/>
      <c r="AW40" s="15"/>
      <c r="AX40" s="11"/>
      <c r="AY40" s="15"/>
      <c r="AZ40" s="11"/>
      <c r="BA40" s="15"/>
      <c r="BB40" s="11"/>
      <c r="BC40" s="15"/>
      <c r="BD40" s="11"/>
      <c r="BE40" s="15"/>
      <c r="BF40" s="11"/>
      <c r="BG40" s="15"/>
      <c r="BH40" s="11"/>
      <c r="BI40" s="15"/>
      <c r="BJ40" s="11"/>
      <c r="BK40" s="15"/>
      <c r="BL40" s="14"/>
      <c r="BM40" s="15"/>
      <c r="BN40" s="11"/>
      <c r="BO40" s="15"/>
      <c r="BP40" s="11"/>
      <c r="BQ40" s="15"/>
      <c r="BR40" s="11"/>
      <c r="BS40" s="15"/>
      <c r="BT40" s="11"/>
      <c r="BU40" s="15"/>
      <c r="BV40" s="11"/>
      <c r="BW40" s="15"/>
      <c r="BX40" s="11"/>
      <c r="BY40" s="15"/>
      <c r="BZ40" s="11"/>
      <c r="CA40" s="15"/>
      <c r="CB40" s="11"/>
      <c r="CC40" s="15"/>
      <c r="CD40" s="11"/>
      <c r="CE40" s="15"/>
      <c r="CF40" s="11"/>
      <c r="CG40" s="30"/>
      <c r="CH40" s="31"/>
      <c r="CI40" s="32"/>
    </row>
    <row r="41" spans="1:87" ht="9" customHeight="1" x14ac:dyDescent="0.3">
      <c r="A41" s="10"/>
      <c r="B41" s="33"/>
      <c r="C41" s="109"/>
      <c r="D41" s="15"/>
      <c r="E41" s="15"/>
      <c r="F41" s="15"/>
      <c r="G41" s="15"/>
      <c r="H41" s="11"/>
      <c r="I41" s="192"/>
      <c r="J41" s="15"/>
      <c r="K41" s="15"/>
      <c r="L41" s="15"/>
      <c r="M41" s="15"/>
      <c r="N41" s="15"/>
      <c r="O41" s="15"/>
      <c r="P41" s="15"/>
      <c r="Q41" s="15"/>
      <c r="R41" s="11"/>
      <c r="S41" s="192"/>
      <c r="T41" s="15"/>
      <c r="U41" s="15"/>
      <c r="V41" s="15"/>
      <c r="W41" s="15"/>
      <c r="X41" s="15"/>
      <c r="Y41" s="15"/>
      <c r="Z41" s="15"/>
      <c r="AA41" s="15"/>
      <c r="AB41" s="11"/>
      <c r="AC41" s="192"/>
      <c r="AD41" s="15"/>
      <c r="AE41" s="15"/>
      <c r="AF41" s="15"/>
      <c r="AG41" s="15"/>
      <c r="AH41" s="15"/>
      <c r="AI41" s="15"/>
      <c r="AJ41" s="15"/>
      <c r="AK41" s="15"/>
      <c r="AL41" s="11"/>
      <c r="AM41" s="192"/>
      <c r="AN41" s="15"/>
      <c r="AO41" s="193"/>
      <c r="AP41" s="193"/>
      <c r="AQ41" s="193"/>
      <c r="AR41" s="193"/>
      <c r="AS41" s="193"/>
      <c r="AT41" s="193"/>
      <c r="AU41" s="193"/>
      <c r="AV41" s="194"/>
      <c r="AW41" s="195"/>
      <c r="AX41" s="193"/>
      <c r="AY41" s="193"/>
      <c r="AZ41" s="193"/>
      <c r="BA41" s="193"/>
      <c r="BB41" s="15"/>
      <c r="BC41" s="15"/>
      <c r="BD41" s="15"/>
      <c r="BE41" s="15"/>
      <c r="BF41" s="11"/>
      <c r="BG41" s="192"/>
      <c r="BH41" s="15"/>
      <c r="BI41" s="15"/>
      <c r="BJ41" s="15"/>
      <c r="BK41" s="15"/>
      <c r="BL41" s="15"/>
      <c r="BM41" s="15"/>
      <c r="BN41" s="15"/>
      <c r="BO41" s="15"/>
      <c r="BP41" s="11"/>
      <c r="BQ41" s="192"/>
      <c r="BR41" s="15"/>
      <c r="BS41" s="193"/>
      <c r="BT41" s="193"/>
      <c r="BU41" s="193"/>
      <c r="BV41" s="193"/>
      <c r="BW41" s="193"/>
      <c r="BX41" s="193"/>
      <c r="BY41" s="193"/>
      <c r="BZ41" s="194"/>
      <c r="CA41" s="195"/>
      <c r="CB41" s="193"/>
      <c r="CC41" s="193"/>
      <c r="CD41" s="193"/>
      <c r="CE41" s="193"/>
      <c r="CF41" s="11"/>
      <c r="CG41" s="30"/>
      <c r="CH41" s="31"/>
      <c r="CI41" s="32"/>
    </row>
    <row r="42" spans="1:87" ht="15.9" customHeight="1" x14ac:dyDescent="0.3">
      <c r="A42" s="10"/>
      <c r="B42" s="33">
        <v>7</v>
      </c>
      <c r="C42" s="109" t="s">
        <v>73</v>
      </c>
      <c r="D42" s="203"/>
      <c r="E42" s="203"/>
      <c r="F42" s="203"/>
      <c r="G42" s="203"/>
      <c r="H42" s="203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4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0"/>
      <c r="BC42" s="200"/>
      <c r="BD42" s="200"/>
      <c r="BE42" s="200"/>
      <c r="BF42" s="200"/>
      <c r="BG42" s="200"/>
      <c r="BH42" s="200"/>
      <c r="BI42" s="200"/>
      <c r="BJ42" s="200"/>
      <c r="BK42" s="200"/>
      <c r="BL42" s="200"/>
      <c r="BM42" s="200"/>
      <c r="BN42" s="200"/>
      <c r="BO42" s="200"/>
      <c r="BP42" s="200"/>
      <c r="BQ42" s="200"/>
      <c r="BR42" s="200"/>
      <c r="BS42" s="200"/>
      <c r="BT42" s="200"/>
      <c r="BU42" s="200"/>
      <c r="BV42" s="200"/>
      <c r="BW42" s="200"/>
      <c r="BX42" s="203"/>
      <c r="BY42" s="203"/>
      <c r="BZ42" s="203"/>
      <c r="CA42" s="203"/>
      <c r="CB42" s="203"/>
      <c r="CC42" s="203"/>
      <c r="CD42" s="203"/>
      <c r="CE42" s="203"/>
      <c r="CF42" s="11"/>
      <c r="CG42" s="30"/>
      <c r="CH42" s="31"/>
      <c r="CI42" s="32"/>
    </row>
    <row r="43" spans="1:87" ht="12" customHeight="1" x14ac:dyDescent="0.3">
      <c r="A43" s="10"/>
      <c r="B43" s="36"/>
      <c r="C43" s="110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5"/>
      <c r="CF43" s="11"/>
      <c r="CG43" s="38"/>
      <c r="CH43" s="39"/>
      <c r="CI43" s="32"/>
    </row>
    <row r="44" spans="1:87" ht="8.1" customHeight="1" x14ac:dyDescent="0.3">
      <c r="A44" s="10"/>
      <c r="B44" s="40"/>
      <c r="C44" s="109"/>
      <c r="D44" s="11"/>
      <c r="E44" s="11"/>
      <c r="F44" s="11"/>
      <c r="G44" s="11"/>
      <c r="H44" s="11"/>
      <c r="I44" s="11"/>
      <c r="J44" s="11"/>
      <c r="K44" s="11"/>
      <c r="L44" s="11"/>
      <c r="M44" s="15"/>
      <c r="N44" s="11"/>
      <c r="O44" s="11"/>
      <c r="P44" s="11"/>
      <c r="Q44" s="11"/>
      <c r="R44" s="11"/>
      <c r="S44" s="11"/>
      <c r="T44" s="11"/>
      <c r="U44" s="11"/>
      <c r="V44" s="11"/>
      <c r="W44" s="15"/>
      <c r="X44" s="11"/>
      <c r="Y44" s="11"/>
      <c r="Z44" s="11"/>
      <c r="AA44" s="11"/>
      <c r="AB44" s="11"/>
      <c r="AC44" s="11"/>
      <c r="AD44" s="11"/>
      <c r="AE44" s="11"/>
      <c r="AF44" s="11"/>
      <c r="AG44" s="15"/>
      <c r="AH44" s="11"/>
      <c r="AI44" s="11"/>
      <c r="AJ44" s="11"/>
      <c r="AK44" s="11"/>
      <c r="AL44" s="11"/>
      <c r="AM44" s="11"/>
      <c r="AN44" s="11"/>
      <c r="AO44" s="11"/>
      <c r="AP44" s="11"/>
      <c r="AQ44" s="15"/>
      <c r="AR44" s="11"/>
      <c r="AS44" s="11"/>
      <c r="AT44" s="11"/>
      <c r="AU44" s="11"/>
      <c r="AV44" s="11"/>
      <c r="AW44" s="11"/>
      <c r="AX44" s="11"/>
      <c r="AY44" s="11"/>
      <c r="AZ44" s="11"/>
      <c r="BA44" s="15"/>
      <c r="BB44" s="11"/>
      <c r="BC44" s="11"/>
      <c r="BD44" s="11"/>
      <c r="BE44" s="11"/>
      <c r="BF44" s="11"/>
      <c r="BG44" s="11"/>
      <c r="BH44" s="11"/>
      <c r="BI44" s="11"/>
      <c r="BJ44" s="11"/>
      <c r="BK44" s="15"/>
      <c r="BL44" s="11"/>
      <c r="BM44" s="11"/>
      <c r="BN44" s="11"/>
      <c r="BO44" s="11"/>
      <c r="BP44" s="11"/>
      <c r="BQ44" s="11"/>
      <c r="BR44" s="11"/>
      <c r="BS44" s="11"/>
      <c r="BT44" s="11"/>
      <c r="BU44" s="15"/>
      <c r="BV44" s="11"/>
      <c r="BW44" s="11"/>
      <c r="BX44" s="11"/>
      <c r="BY44" s="11"/>
      <c r="BZ44" s="11"/>
      <c r="CA44" s="11"/>
      <c r="CB44" s="11"/>
      <c r="CC44" s="11"/>
      <c r="CD44" s="11"/>
      <c r="CE44" s="15"/>
      <c r="CF44" s="11"/>
      <c r="CG44" s="30"/>
      <c r="CH44" s="31"/>
      <c r="CI44" s="32"/>
    </row>
    <row r="45" spans="1:87" ht="8.1" customHeight="1" x14ac:dyDescent="0.3">
      <c r="A45" s="10"/>
      <c r="B45" s="33"/>
      <c r="C45" s="109"/>
      <c r="D45" s="14"/>
      <c r="E45" s="15"/>
      <c r="F45" s="11"/>
      <c r="G45" s="15"/>
      <c r="H45" s="11"/>
      <c r="I45" s="15"/>
      <c r="J45" s="11"/>
      <c r="K45" s="15"/>
      <c r="L45" s="11"/>
      <c r="M45" s="15"/>
      <c r="N45" s="11"/>
      <c r="O45" s="15"/>
      <c r="P45" s="11"/>
      <c r="Q45" s="15"/>
      <c r="R45" s="11"/>
      <c r="S45" s="15"/>
      <c r="T45" s="11"/>
      <c r="U45" s="15"/>
      <c r="V45" s="11"/>
      <c r="W45" s="15"/>
      <c r="X45" s="14"/>
      <c r="Y45" s="15"/>
      <c r="Z45" s="11"/>
      <c r="AA45" s="15"/>
      <c r="AB45" s="11"/>
      <c r="AC45" s="15"/>
      <c r="AD45" s="11"/>
      <c r="AE45" s="15"/>
      <c r="AF45" s="11"/>
      <c r="AG45" s="15"/>
      <c r="AH45" s="11"/>
      <c r="AI45" s="15"/>
      <c r="AJ45" s="11"/>
      <c r="AK45" s="15"/>
      <c r="AL45" s="11"/>
      <c r="AM45" s="15"/>
      <c r="AN45" s="11"/>
      <c r="AO45" s="15"/>
      <c r="AP45" s="11"/>
      <c r="AQ45" s="15"/>
      <c r="AR45" s="14"/>
      <c r="AS45" s="15"/>
      <c r="AT45" s="11"/>
      <c r="AU45" s="15"/>
      <c r="AV45" s="11"/>
      <c r="AW45" s="15"/>
      <c r="AX45" s="11"/>
      <c r="AY45" s="15"/>
      <c r="AZ45" s="11"/>
      <c r="BA45" s="15"/>
      <c r="BB45" s="11"/>
      <c r="BC45" s="15"/>
      <c r="BD45" s="11"/>
      <c r="BE45" s="15"/>
      <c r="BF45" s="11"/>
      <c r="BG45" s="15"/>
      <c r="BH45" s="11"/>
      <c r="BI45" s="15"/>
      <c r="BJ45" s="11"/>
      <c r="BK45" s="15"/>
      <c r="BL45" s="14"/>
      <c r="BM45" s="15"/>
      <c r="BN45" s="11"/>
      <c r="BO45" s="15"/>
      <c r="BP45" s="11"/>
      <c r="BQ45" s="15"/>
      <c r="BR45" s="11"/>
      <c r="BS45" s="15"/>
      <c r="BT45" s="11"/>
      <c r="BU45" s="15"/>
      <c r="BV45" s="11"/>
      <c r="BW45" s="15"/>
      <c r="BX45" s="11"/>
      <c r="BY45" s="15"/>
      <c r="BZ45" s="11"/>
      <c r="CA45" s="15"/>
      <c r="CB45" s="11"/>
      <c r="CC45" s="15"/>
      <c r="CD45" s="11"/>
      <c r="CE45" s="15"/>
      <c r="CF45" s="11"/>
      <c r="CG45" s="30"/>
      <c r="CH45" s="31"/>
      <c r="CI45" s="32"/>
    </row>
    <row r="46" spans="1:87" ht="9" customHeight="1" x14ac:dyDescent="0.3">
      <c r="A46" s="10"/>
      <c r="B46" s="33"/>
      <c r="C46" s="109"/>
      <c r="D46" s="15"/>
      <c r="E46" s="15"/>
      <c r="F46" s="15"/>
      <c r="G46" s="15"/>
      <c r="H46" s="11"/>
      <c r="I46" s="192"/>
      <c r="J46" s="15"/>
      <c r="K46" s="15"/>
      <c r="L46" s="15"/>
      <c r="M46" s="15"/>
      <c r="N46" s="15"/>
      <c r="O46" s="15"/>
      <c r="P46" s="15"/>
      <c r="Q46" s="15"/>
      <c r="R46" s="11"/>
      <c r="S46" s="192"/>
      <c r="T46" s="15"/>
      <c r="U46" s="15"/>
      <c r="V46" s="15"/>
      <c r="W46" s="15"/>
      <c r="X46" s="15"/>
      <c r="Y46" s="15"/>
      <c r="Z46" s="15"/>
      <c r="AA46" s="15"/>
      <c r="AB46" s="11"/>
      <c r="AC46" s="192"/>
      <c r="AD46" s="15"/>
      <c r="AE46" s="15"/>
      <c r="AF46" s="15"/>
      <c r="AG46" s="15"/>
      <c r="AH46" s="15"/>
      <c r="AI46" s="15"/>
      <c r="AJ46" s="15"/>
      <c r="AK46" s="15"/>
      <c r="AL46" s="11"/>
      <c r="AM46" s="192"/>
      <c r="AN46" s="15"/>
      <c r="AO46" s="193"/>
      <c r="AP46" s="193"/>
      <c r="AQ46" s="193"/>
      <c r="AR46" s="193"/>
      <c r="AS46" s="193"/>
      <c r="AT46" s="193"/>
      <c r="AU46" s="193"/>
      <c r="AV46" s="194"/>
      <c r="AW46" s="195"/>
      <c r="AX46" s="193"/>
      <c r="AY46" s="193"/>
      <c r="AZ46" s="193"/>
      <c r="BA46" s="193"/>
      <c r="BB46" s="15"/>
      <c r="BC46" s="15"/>
      <c r="BD46" s="15"/>
      <c r="BE46" s="15"/>
      <c r="BF46" s="11"/>
      <c r="BG46" s="192"/>
      <c r="BH46" s="15"/>
      <c r="BI46" s="15"/>
      <c r="BJ46" s="15"/>
      <c r="BK46" s="15"/>
      <c r="BL46" s="15"/>
      <c r="BM46" s="15"/>
      <c r="BN46" s="15"/>
      <c r="BO46" s="15"/>
      <c r="BP46" s="11"/>
      <c r="BQ46" s="192"/>
      <c r="BR46" s="15"/>
      <c r="BS46" s="193"/>
      <c r="BT46" s="193"/>
      <c r="BU46" s="193"/>
      <c r="BV46" s="193"/>
      <c r="BW46" s="193"/>
      <c r="BX46" s="193"/>
      <c r="BY46" s="193"/>
      <c r="BZ46" s="194"/>
      <c r="CA46" s="195"/>
      <c r="CB46" s="193"/>
      <c r="CC46" s="193"/>
      <c r="CD46" s="193"/>
      <c r="CE46" s="193"/>
      <c r="CF46" s="11"/>
      <c r="CG46" s="30"/>
      <c r="CH46" s="31"/>
      <c r="CI46" s="32"/>
    </row>
    <row r="47" spans="1:87" ht="15.9" customHeight="1" x14ac:dyDescent="0.3">
      <c r="A47" s="10"/>
      <c r="B47" s="33">
        <v>8</v>
      </c>
      <c r="C47" s="109" t="s">
        <v>74</v>
      </c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4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4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5"/>
      <c r="CF47" s="11"/>
      <c r="CG47" s="30"/>
      <c r="CH47" s="31"/>
      <c r="CI47" s="32"/>
    </row>
    <row r="48" spans="1:87" ht="12" customHeight="1" x14ac:dyDescent="0.3">
      <c r="A48" s="10"/>
      <c r="B48" s="36"/>
      <c r="C48" s="110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5"/>
      <c r="CF48" s="11"/>
      <c r="CG48" s="38"/>
      <c r="CH48" s="39"/>
      <c r="CI48" s="32"/>
    </row>
    <row r="49" spans="1:87" ht="8.1" customHeight="1" x14ac:dyDescent="0.3">
      <c r="A49" s="10"/>
      <c r="B49" s="40"/>
      <c r="C49" s="109"/>
      <c r="D49" s="11"/>
      <c r="E49" s="11"/>
      <c r="F49" s="11"/>
      <c r="G49" s="11"/>
      <c r="H49" s="11"/>
      <c r="I49" s="11"/>
      <c r="J49" s="11"/>
      <c r="K49" s="11"/>
      <c r="L49" s="11"/>
      <c r="M49" s="15"/>
      <c r="N49" s="11"/>
      <c r="O49" s="11"/>
      <c r="P49" s="11"/>
      <c r="Q49" s="11"/>
      <c r="R49" s="11"/>
      <c r="S49" s="11"/>
      <c r="T49" s="11"/>
      <c r="U49" s="11"/>
      <c r="V49" s="11"/>
      <c r="W49" s="15"/>
      <c r="X49" s="11"/>
      <c r="Y49" s="11"/>
      <c r="Z49" s="11"/>
      <c r="AA49" s="11"/>
      <c r="AB49" s="11"/>
      <c r="AC49" s="11"/>
      <c r="AD49" s="11"/>
      <c r="AE49" s="11"/>
      <c r="AF49" s="11"/>
      <c r="AG49" s="15"/>
      <c r="AH49" s="11"/>
      <c r="AI49" s="11"/>
      <c r="AJ49" s="11"/>
      <c r="AK49" s="11"/>
      <c r="AL49" s="11"/>
      <c r="AM49" s="11"/>
      <c r="AN49" s="11"/>
      <c r="AO49" s="11"/>
      <c r="AP49" s="11"/>
      <c r="AQ49" s="15"/>
      <c r="AR49" s="11"/>
      <c r="AS49" s="11"/>
      <c r="AT49" s="11"/>
      <c r="AU49" s="11"/>
      <c r="AV49" s="11"/>
      <c r="AW49" s="11"/>
      <c r="AX49" s="11"/>
      <c r="AY49" s="11"/>
      <c r="AZ49" s="11"/>
      <c r="BA49" s="15"/>
      <c r="BB49" s="11"/>
      <c r="BC49" s="11"/>
      <c r="BD49" s="11"/>
      <c r="BE49" s="11"/>
      <c r="BF49" s="11"/>
      <c r="BG49" s="11"/>
      <c r="BH49" s="11"/>
      <c r="BI49" s="11"/>
      <c r="BJ49" s="11"/>
      <c r="BK49" s="15"/>
      <c r="BL49" s="11"/>
      <c r="BM49" s="11"/>
      <c r="BN49" s="11"/>
      <c r="BO49" s="11"/>
      <c r="BP49" s="11"/>
      <c r="BQ49" s="11"/>
      <c r="BR49" s="11"/>
      <c r="BS49" s="11"/>
      <c r="BT49" s="11"/>
      <c r="BU49" s="15"/>
      <c r="BV49" s="11"/>
      <c r="BW49" s="11"/>
      <c r="BX49" s="11"/>
      <c r="BY49" s="11"/>
      <c r="BZ49" s="11"/>
      <c r="CA49" s="11"/>
      <c r="CB49" s="11"/>
      <c r="CC49" s="11"/>
      <c r="CD49" s="11"/>
      <c r="CE49" s="15"/>
      <c r="CF49" s="11"/>
      <c r="CG49" s="30"/>
      <c r="CH49" s="31"/>
      <c r="CI49" s="32"/>
    </row>
    <row r="50" spans="1:87" ht="8.1" customHeight="1" x14ac:dyDescent="0.3">
      <c r="A50" s="10"/>
      <c r="B50" s="33"/>
      <c r="C50" s="109"/>
      <c r="D50" s="14"/>
      <c r="E50" s="15"/>
      <c r="F50" s="11"/>
      <c r="G50" s="15"/>
      <c r="H50" s="11"/>
      <c r="I50" s="15"/>
      <c r="J50" s="11"/>
      <c r="K50" s="15"/>
      <c r="L50" s="11"/>
      <c r="M50" s="15"/>
      <c r="N50" s="11"/>
      <c r="O50" s="15"/>
      <c r="P50" s="11"/>
      <c r="Q50" s="15"/>
      <c r="R50" s="11"/>
      <c r="S50" s="15"/>
      <c r="T50" s="11"/>
      <c r="U50" s="15"/>
      <c r="V50" s="11"/>
      <c r="W50" s="15"/>
      <c r="X50" s="14"/>
      <c r="Y50" s="15"/>
      <c r="Z50" s="11"/>
      <c r="AA50" s="15"/>
      <c r="AB50" s="11"/>
      <c r="AC50" s="15"/>
      <c r="AD50" s="11"/>
      <c r="AE50" s="15"/>
      <c r="AF50" s="11"/>
      <c r="AG50" s="15"/>
      <c r="AH50" s="11"/>
      <c r="AI50" s="15"/>
      <c r="AJ50" s="11"/>
      <c r="AK50" s="15"/>
      <c r="AL50" s="11"/>
      <c r="AM50" s="15"/>
      <c r="AN50" s="11"/>
      <c r="AO50" s="15"/>
      <c r="AP50" s="11"/>
      <c r="AQ50" s="15"/>
      <c r="AR50" s="14"/>
      <c r="AS50" s="15"/>
      <c r="AT50" s="11"/>
      <c r="AU50" s="15"/>
      <c r="AV50" s="11"/>
      <c r="AW50" s="15"/>
      <c r="AX50" s="11"/>
      <c r="AY50" s="15"/>
      <c r="AZ50" s="11"/>
      <c r="BA50" s="15"/>
      <c r="BB50" s="11"/>
      <c r="BC50" s="15"/>
      <c r="BD50" s="11"/>
      <c r="BE50" s="15"/>
      <c r="BF50" s="11"/>
      <c r="BG50" s="15"/>
      <c r="BH50" s="11"/>
      <c r="BI50" s="15"/>
      <c r="BJ50" s="11"/>
      <c r="BK50" s="15"/>
      <c r="BL50" s="14"/>
      <c r="BM50" s="15"/>
      <c r="BN50" s="11"/>
      <c r="BO50" s="15"/>
      <c r="BP50" s="11"/>
      <c r="BQ50" s="15"/>
      <c r="BR50" s="11"/>
      <c r="BS50" s="15"/>
      <c r="BT50" s="11"/>
      <c r="BU50" s="15"/>
      <c r="BV50" s="11"/>
      <c r="BW50" s="15"/>
      <c r="BX50" s="11"/>
      <c r="BY50" s="15"/>
      <c r="BZ50" s="11"/>
      <c r="CA50" s="15"/>
      <c r="CB50" s="11"/>
      <c r="CC50" s="15"/>
      <c r="CD50" s="11"/>
      <c r="CE50" s="15"/>
      <c r="CF50" s="11"/>
      <c r="CG50" s="30"/>
      <c r="CH50" s="31"/>
      <c r="CI50" s="32"/>
    </row>
    <row r="51" spans="1:87" ht="9" customHeight="1" x14ac:dyDescent="0.3">
      <c r="A51" s="10"/>
      <c r="B51" s="33"/>
      <c r="C51" s="109"/>
      <c r="D51" s="15"/>
      <c r="E51" s="15"/>
      <c r="F51" s="15"/>
      <c r="G51" s="15"/>
      <c r="H51" s="11"/>
      <c r="I51" s="192"/>
      <c r="J51" s="15"/>
      <c r="K51" s="15"/>
      <c r="L51" s="15"/>
      <c r="M51" s="15"/>
      <c r="N51" s="15"/>
      <c r="O51" s="15"/>
      <c r="P51" s="15"/>
      <c r="Q51" s="15"/>
      <c r="R51" s="11"/>
      <c r="S51" s="192"/>
      <c r="T51" s="15"/>
      <c r="U51" s="15"/>
      <c r="V51" s="15"/>
      <c r="W51" s="15"/>
      <c r="X51" s="15"/>
      <c r="Y51" s="15"/>
      <c r="Z51" s="15"/>
      <c r="AA51" s="15"/>
      <c r="AB51" s="11"/>
      <c r="AC51" s="192"/>
      <c r="AD51" s="15"/>
      <c r="AE51" s="15"/>
      <c r="AF51" s="15"/>
      <c r="AG51" s="15"/>
      <c r="AH51" s="15"/>
      <c r="AI51" s="15"/>
      <c r="AJ51" s="15"/>
      <c r="AK51" s="15"/>
      <c r="AL51" s="11"/>
      <c r="AM51" s="192"/>
      <c r="AN51" s="15"/>
      <c r="AO51" s="193"/>
      <c r="AP51" s="193"/>
      <c r="AQ51" s="193"/>
      <c r="AR51" s="193"/>
      <c r="AS51" s="193"/>
      <c r="AT51" s="193"/>
      <c r="AU51" s="193"/>
      <c r="AV51" s="194"/>
      <c r="AW51" s="195"/>
      <c r="AX51" s="193"/>
      <c r="AY51" s="193"/>
      <c r="AZ51" s="193"/>
      <c r="BA51" s="193"/>
      <c r="BB51" s="15"/>
      <c r="BC51" s="15"/>
      <c r="BD51" s="15"/>
      <c r="BE51" s="15"/>
      <c r="BF51" s="11"/>
      <c r="BG51" s="192"/>
      <c r="BH51" s="15"/>
      <c r="BI51" s="15"/>
      <c r="BJ51" s="15"/>
      <c r="BK51" s="15"/>
      <c r="BL51" s="15"/>
      <c r="BM51" s="15"/>
      <c r="BN51" s="15"/>
      <c r="BO51" s="15"/>
      <c r="BP51" s="11"/>
      <c r="BQ51" s="192"/>
      <c r="BR51" s="15"/>
      <c r="BS51" s="193"/>
      <c r="BT51" s="193"/>
      <c r="BU51" s="193"/>
      <c r="BV51" s="193"/>
      <c r="BW51" s="193"/>
      <c r="BX51" s="193"/>
      <c r="BY51" s="193"/>
      <c r="BZ51" s="194"/>
      <c r="CA51" s="195"/>
      <c r="CB51" s="193"/>
      <c r="CC51" s="193"/>
      <c r="CD51" s="193"/>
      <c r="CE51" s="193"/>
      <c r="CF51" s="11"/>
      <c r="CG51" s="30"/>
      <c r="CH51" s="31"/>
      <c r="CI51" s="32"/>
    </row>
    <row r="52" spans="1:87" ht="15.9" customHeight="1" x14ac:dyDescent="0.3">
      <c r="A52" s="10"/>
      <c r="B52" s="33">
        <v>9</v>
      </c>
      <c r="C52" s="109">
        <v>0</v>
      </c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  <c r="AD52" s="34"/>
      <c r="AE52" s="34"/>
      <c r="AF52" s="34"/>
      <c r="AG52" s="34"/>
      <c r="AH52" s="34"/>
      <c r="AI52" s="34"/>
      <c r="AJ52" s="34"/>
      <c r="AK52" s="34"/>
      <c r="AL52" s="34"/>
      <c r="AM52" s="34"/>
      <c r="AN52" s="34"/>
      <c r="AO52" s="34"/>
      <c r="AP52" s="34"/>
      <c r="AQ52" s="34"/>
      <c r="AR52" s="34"/>
      <c r="AS52" s="34"/>
      <c r="AT52" s="34"/>
      <c r="AU52" s="34"/>
      <c r="AV52" s="34"/>
      <c r="AW52" s="34"/>
      <c r="AX52" s="34"/>
      <c r="AY52" s="34"/>
      <c r="AZ52" s="34"/>
      <c r="BA52" s="34"/>
      <c r="BB52" s="34"/>
      <c r="BC52" s="34"/>
      <c r="BD52" s="34"/>
      <c r="BE52" s="34"/>
      <c r="BF52" s="34"/>
      <c r="BG52" s="34"/>
      <c r="BH52" s="34"/>
      <c r="BI52" s="34"/>
      <c r="BJ52" s="34"/>
      <c r="BK52" s="34"/>
      <c r="BL52" s="34"/>
      <c r="BM52" s="34"/>
      <c r="BN52" s="34"/>
      <c r="BO52" s="34"/>
      <c r="BP52" s="34"/>
      <c r="BQ52" s="34"/>
      <c r="BR52" s="34"/>
      <c r="BS52" s="34"/>
      <c r="BT52" s="34"/>
      <c r="BU52" s="34"/>
      <c r="BV52" s="34"/>
      <c r="BW52" s="34"/>
      <c r="BX52" s="34"/>
      <c r="BY52" s="34"/>
      <c r="BZ52" s="34"/>
      <c r="CA52" s="34"/>
      <c r="CB52" s="34"/>
      <c r="CC52" s="34"/>
      <c r="CD52" s="34"/>
      <c r="CE52" s="35"/>
      <c r="CF52" s="11"/>
      <c r="CG52" s="30"/>
      <c r="CH52" s="31"/>
      <c r="CI52" s="32"/>
    </row>
    <row r="53" spans="1:87" ht="12" customHeight="1" x14ac:dyDescent="0.3">
      <c r="A53" s="10"/>
      <c r="B53" s="36"/>
      <c r="C53" s="110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5"/>
      <c r="CF53" s="11"/>
      <c r="CG53" s="38"/>
      <c r="CH53" s="39"/>
      <c r="CI53" s="32"/>
    </row>
    <row r="54" spans="1:87" ht="8.1" customHeight="1" x14ac:dyDescent="0.3">
      <c r="A54" s="10"/>
      <c r="B54" s="40"/>
      <c r="C54" s="109"/>
      <c r="D54" s="11"/>
      <c r="E54" s="11"/>
      <c r="F54" s="11"/>
      <c r="G54" s="11"/>
      <c r="H54" s="11"/>
      <c r="I54" s="11"/>
      <c r="J54" s="11"/>
      <c r="K54" s="11"/>
      <c r="L54" s="11"/>
      <c r="M54" s="15"/>
      <c r="N54" s="11"/>
      <c r="O54" s="11"/>
      <c r="P54" s="11"/>
      <c r="Q54" s="11"/>
      <c r="R54" s="11"/>
      <c r="S54" s="11"/>
      <c r="T54" s="11"/>
      <c r="U54" s="11"/>
      <c r="V54" s="11"/>
      <c r="W54" s="15"/>
      <c r="X54" s="11"/>
      <c r="Y54" s="11"/>
      <c r="Z54" s="11"/>
      <c r="AA54" s="11"/>
      <c r="AB54" s="11"/>
      <c r="AC54" s="11"/>
      <c r="AD54" s="11"/>
      <c r="AE54" s="11"/>
      <c r="AF54" s="11"/>
      <c r="AG54" s="15"/>
      <c r="AH54" s="11"/>
      <c r="AI54" s="11"/>
      <c r="AJ54" s="11"/>
      <c r="AK54" s="11"/>
      <c r="AL54" s="11"/>
      <c r="AM54" s="11"/>
      <c r="AN54" s="11"/>
      <c r="AO54" s="11"/>
      <c r="AP54" s="11"/>
      <c r="AQ54" s="15"/>
      <c r="AR54" s="11"/>
      <c r="AS54" s="11"/>
      <c r="AT54" s="11"/>
      <c r="AU54" s="11"/>
      <c r="AV54" s="11"/>
      <c r="AW54" s="11"/>
      <c r="AX54" s="11"/>
      <c r="AY54" s="11"/>
      <c r="AZ54" s="11"/>
      <c r="BA54" s="15"/>
      <c r="BB54" s="11"/>
      <c r="BC54" s="11"/>
      <c r="BD54" s="11"/>
      <c r="BE54" s="11"/>
      <c r="BF54" s="11"/>
      <c r="BG54" s="11"/>
      <c r="BH54" s="11"/>
      <c r="BI54" s="11"/>
      <c r="BJ54" s="11"/>
      <c r="BK54" s="15"/>
      <c r="BL54" s="11"/>
      <c r="BM54" s="11"/>
      <c r="BN54" s="11"/>
      <c r="BO54" s="11"/>
      <c r="BP54" s="11"/>
      <c r="BQ54" s="11"/>
      <c r="BR54" s="11"/>
      <c r="BS54" s="11"/>
      <c r="BT54" s="11"/>
      <c r="BU54" s="15"/>
      <c r="BV54" s="11"/>
      <c r="BW54" s="11"/>
      <c r="BX54" s="11"/>
      <c r="BY54" s="11"/>
      <c r="BZ54" s="11"/>
      <c r="CA54" s="11"/>
      <c r="CB54" s="11"/>
      <c r="CC54" s="11"/>
      <c r="CD54" s="11"/>
      <c r="CE54" s="15"/>
      <c r="CF54" s="11"/>
      <c r="CG54" s="30"/>
      <c r="CH54" s="31"/>
      <c r="CI54" s="32"/>
    </row>
    <row r="55" spans="1:87" ht="8.1" customHeight="1" x14ac:dyDescent="0.3">
      <c r="A55" s="10"/>
      <c r="B55" s="33"/>
      <c r="C55" s="109"/>
      <c r="D55" s="14"/>
      <c r="E55" s="15"/>
      <c r="F55" s="11"/>
      <c r="G55" s="15"/>
      <c r="H55" s="11"/>
      <c r="I55" s="15"/>
      <c r="J55" s="11"/>
      <c r="K55" s="15"/>
      <c r="L55" s="11"/>
      <c r="M55" s="15"/>
      <c r="N55" s="11"/>
      <c r="O55" s="15"/>
      <c r="P55" s="11"/>
      <c r="Q55" s="15"/>
      <c r="R55" s="11"/>
      <c r="S55" s="15"/>
      <c r="T55" s="11"/>
      <c r="U55" s="15"/>
      <c r="V55" s="11"/>
      <c r="W55" s="15"/>
      <c r="X55" s="14"/>
      <c r="Y55" s="15"/>
      <c r="Z55" s="11"/>
      <c r="AA55" s="15"/>
      <c r="AB55" s="11"/>
      <c r="AC55" s="15"/>
      <c r="AD55" s="11"/>
      <c r="AE55" s="15"/>
      <c r="AF55" s="11"/>
      <c r="AG55" s="15"/>
      <c r="AH55" s="11"/>
      <c r="AI55" s="15"/>
      <c r="AJ55" s="11"/>
      <c r="AK55" s="15"/>
      <c r="AL55" s="11"/>
      <c r="AM55" s="15"/>
      <c r="AN55" s="11"/>
      <c r="AO55" s="15"/>
      <c r="AP55" s="11"/>
      <c r="AQ55" s="15"/>
      <c r="AR55" s="14"/>
      <c r="AS55" s="15"/>
      <c r="AT55" s="11"/>
      <c r="AU55" s="15"/>
      <c r="AV55" s="11"/>
      <c r="AW55" s="15"/>
      <c r="AX55" s="11"/>
      <c r="AY55" s="15"/>
      <c r="AZ55" s="11"/>
      <c r="BA55" s="15"/>
      <c r="BB55" s="11"/>
      <c r="BC55" s="15"/>
      <c r="BD55" s="11"/>
      <c r="BE55" s="15"/>
      <c r="BF55" s="11"/>
      <c r="BG55" s="15"/>
      <c r="BH55" s="11"/>
      <c r="BI55" s="15"/>
      <c r="BJ55" s="11"/>
      <c r="BK55" s="15"/>
      <c r="BL55" s="14"/>
      <c r="BM55" s="15"/>
      <c r="BN55" s="11"/>
      <c r="BO55" s="15"/>
      <c r="BP55" s="11"/>
      <c r="BQ55" s="15"/>
      <c r="BR55" s="11"/>
      <c r="BS55" s="15"/>
      <c r="BT55" s="11"/>
      <c r="BU55" s="15"/>
      <c r="BV55" s="11"/>
      <c r="BW55" s="15"/>
      <c r="BX55" s="11"/>
      <c r="BY55" s="15"/>
      <c r="BZ55" s="11"/>
      <c r="CA55" s="15"/>
      <c r="CB55" s="11"/>
      <c r="CC55" s="15"/>
      <c r="CD55" s="11"/>
      <c r="CE55" s="15"/>
      <c r="CF55" s="11"/>
      <c r="CG55" s="30"/>
      <c r="CH55" s="31"/>
      <c r="CI55" s="32"/>
    </row>
    <row r="56" spans="1:87" ht="9" customHeight="1" x14ac:dyDescent="0.3">
      <c r="A56" s="10"/>
      <c r="B56" s="33"/>
      <c r="C56" s="109"/>
      <c r="D56" s="15"/>
      <c r="E56" s="15"/>
      <c r="F56" s="15"/>
      <c r="G56" s="15"/>
      <c r="H56" s="11"/>
      <c r="I56" s="192"/>
      <c r="J56" s="15"/>
      <c r="K56" s="15"/>
      <c r="L56" s="15"/>
      <c r="M56" s="15"/>
      <c r="N56" s="15"/>
      <c r="O56" s="15"/>
      <c r="P56" s="15"/>
      <c r="Q56" s="15"/>
      <c r="R56" s="11"/>
      <c r="S56" s="192"/>
      <c r="T56" s="15"/>
      <c r="U56" s="15"/>
      <c r="V56" s="15"/>
      <c r="W56" s="15"/>
      <c r="X56" s="15"/>
      <c r="Y56" s="15"/>
      <c r="Z56" s="15"/>
      <c r="AA56" s="15"/>
      <c r="AB56" s="11"/>
      <c r="AC56" s="192"/>
      <c r="AD56" s="15"/>
      <c r="AE56" s="15"/>
      <c r="AF56" s="15"/>
      <c r="AG56" s="15"/>
      <c r="AH56" s="15"/>
      <c r="AI56" s="15"/>
      <c r="AJ56" s="15"/>
      <c r="AK56" s="15"/>
      <c r="AL56" s="11"/>
      <c r="AM56" s="192"/>
      <c r="AN56" s="15"/>
      <c r="AO56" s="193"/>
      <c r="AP56" s="193"/>
      <c r="AQ56" s="193"/>
      <c r="AR56" s="193"/>
      <c r="AS56" s="193"/>
      <c r="AT56" s="193"/>
      <c r="AU56" s="193"/>
      <c r="AV56" s="194"/>
      <c r="AW56" s="195"/>
      <c r="AX56" s="193"/>
      <c r="AY56" s="193"/>
      <c r="AZ56" s="193"/>
      <c r="BA56" s="193"/>
      <c r="BB56" s="15"/>
      <c r="BC56" s="15"/>
      <c r="BD56" s="15"/>
      <c r="BE56" s="15"/>
      <c r="BF56" s="11"/>
      <c r="BG56" s="192"/>
      <c r="BH56" s="15"/>
      <c r="BI56" s="15"/>
      <c r="BJ56" s="15"/>
      <c r="BK56" s="15"/>
      <c r="BL56" s="15"/>
      <c r="BM56" s="15"/>
      <c r="BN56" s="15"/>
      <c r="BO56" s="15"/>
      <c r="BP56" s="11"/>
      <c r="BQ56" s="192"/>
      <c r="BR56" s="15"/>
      <c r="BS56" s="193"/>
      <c r="BT56" s="193"/>
      <c r="BU56" s="193"/>
      <c r="BV56" s="193"/>
      <c r="BW56" s="193"/>
      <c r="BX56" s="193"/>
      <c r="BY56" s="193"/>
      <c r="BZ56" s="194"/>
      <c r="CA56" s="195"/>
      <c r="CB56" s="193"/>
      <c r="CC56" s="193"/>
      <c r="CD56" s="193"/>
      <c r="CE56" s="193"/>
      <c r="CF56" s="11"/>
      <c r="CG56" s="30"/>
      <c r="CH56" s="31"/>
      <c r="CI56" s="32"/>
    </row>
    <row r="57" spans="1:87" ht="15.9" customHeight="1" x14ac:dyDescent="0.3">
      <c r="A57" s="10"/>
      <c r="B57" s="33">
        <v>10</v>
      </c>
      <c r="C57" s="109">
        <v>0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5"/>
      <c r="CF57" s="11"/>
      <c r="CG57" s="30"/>
      <c r="CH57" s="31"/>
      <c r="CI57" s="32"/>
    </row>
    <row r="58" spans="1:87" ht="12" customHeight="1" x14ac:dyDescent="0.3">
      <c r="A58" s="10"/>
      <c r="B58" s="36"/>
      <c r="C58" s="110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5"/>
      <c r="CF58" s="11"/>
      <c r="CG58" s="38"/>
      <c r="CH58" s="39"/>
      <c r="CI58" s="32"/>
    </row>
    <row r="59" spans="1:87" ht="8.1" customHeight="1" x14ac:dyDescent="0.3">
      <c r="A59" s="10"/>
      <c r="B59" s="40"/>
      <c r="C59" s="109"/>
      <c r="D59" s="11"/>
      <c r="E59" s="11"/>
      <c r="F59" s="11"/>
      <c r="G59" s="11"/>
      <c r="H59" s="11"/>
      <c r="I59" s="11"/>
      <c r="J59" s="11"/>
      <c r="K59" s="11"/>
      <c r="L59" s="11"/>
      <c r="M59" s="15"/>
      <c r="N59" s="11"/>
      <c r="O59" s="11"/>
      <c r="P59" s="11"/>
      <c r="Q59" s="11"/>
      <c r="R59" s="11"/>
      <c r="S59" s="11"/>
      <c r="T59" s="11"/>
      <c r="U59" s="11"/>
      <c r="V59" s="11"/>
      <c r="W59" s="15"/>
      <c r="X59" s="11"/>
      <c r="Y59" s="11"/>
      <c r="Z59" s="11"/>
      <c r="AA59" s="11"/>
      <c r="AB59" s="11"/>
      <c r="AC59" s="11"/>
      <c r="AD59" s="11"/>
      <c r="AE59" s="11"/>
      <c r="AF59" s="11"/>
      <c r="AG59" s="15"/>
      <c r="AH59" s="11"/>
      <c r="AI59" s="11"/>
      <c r="AJ59" s="11"/>
      <c r="AK59" s="11"/>
      <c r="AL59" s="11"/>
      <c r="AM59" s="11"/>
      <c r="AN59" s="11"/>
      <c r="AO59" s="11"/>
      <c r="AP59" s="11"/>
      <c r="AQ59" s="15"/>
      <c r="AR59" s="11"/>
      <c r="AS59" s="11"/>
      <c r="AT59" s="11"/>
      <c r="AU59" s="11"/>
      <c r="AV59" s="11"/>
      <c r="AW59" s="11"/>
      <c r="AX59" s="11"/>
      <c r="AY59" s="11"/>
      <c r="AZ59" s="11"/>
      <c r="BA59" s="15"/>
      <c r="BB59" s="11"/>
      <c r="BC59" s="11"/>
      <c r="BD59" s="11"/>
      <c r="BE59" s="11"/>
      <c r="BF59" s="11"/>
      <c r="BG59" s="11"/>
      <c r="BH59" s="11"/>
      <c r="BI59" s="11"/>
      <c r="BJ59" s="11"/>
      <c r="BK59" s="15"/>
      <c r="BL59" s="11"/>
      <c r="BM59" s="11"/>
      <c r="BN59" s="11"/>
      <c r="BO59" s="11"/>
      <c r="BP59" s="11"/>
      <c r="BQ59" s="11"/>
      <c r="BR59" s="11"/>
      <c r="BS59" s="11"/>
      <c r="BT59" s="11"/>
      <c r="BU59" s="15"/>
      <c r="BV59" s="11"/>
      <c r="BW59" s="11"/>
      <c r="BX59" s="11"/>
      <c r="BY59" s="11"/>
      <c r="BZ59" s="11"/>
      <c r="CA59" s="11"/>
      <c r="CB59" s="11"/>
      <c r="CC59" s="11"/>
      <c r="CD59" s="11"/>
      <c r="CE59" s="15"/>
      <c r="CF59" s="11"/>
      <c r="CG59" s="30"/>
      <c r="CH59" s="31"/>
      <c r="CI59" s="32"/>
    </row>
    <row r="60" spans="1:87" ht="8.1" customHeight="1" x14ac:dyDescent="0.3">
      <c r="A60" s="10"/>
      <c r="B60" s="33"/>
      <c r="C60" s="109"/>
      <c r="D60" s="14"/>
      <c r="E60" s="15"/>
      <c r="F60" s="11"/>
      <c r="G60" s="15"/>
      <c r="H60" s="11"/>
      <c r="I60" s="15"/>
      <c r="J60" s="11"/>
      <c r="K60" s="15"/>
      <c r="L60" s="11"/>
      <c r="M60" s="15"/>
      <c r="N60" s="11"/>
      <c r="O60" s="15"/>
      <c r="P60" s="11"/>
      <c r="Q60" s="15"/>
      <c r="R60" s="11"/>
      <c r="S60" s="15"/>
      <c r="T60" s="11"/>
      <c r="U60" s="15"/>
      <c r="V60" s="11"/>
      <c r="W60" s="15"/>
      <c r="X60" s="14"/>
      <c r="Y60" s="15"/>
      <c r="Z60" s="11"/>
      <c r="AA60" s="15"/>
      <c r="AB60" s="11"/>
      <c r="AC60" s="15"/>
      <c r="AD60" s="11"/>
      <c r="AE60" s="15"/>
      <c r="AF60" s="11"/>
      <c r="AG60" s="15"/>
      <c r="AH60" s="11"/>
      <c r="AI60" s="15"/>
      <c r="AJ60" s="11"/>
      <c r="AK60" s="15"/>
      <c r="AL60" s="11"/>
      <c r="AM60" s="15"/>
      <c r="AN60" s="11"/>
      <c r="AO60" s="15"/>
      <c r="AP60" s="11"/>
      <c r="AQ60" s="15"/>
      <c r="AR60" s="14"/>
      <c r="AS60" s="15"/>
      <c r="AT60" s="11"/>
      <c r="AU60" s="15"/>
      <c r="AV60" s="11"/>
      <c r="AW60" s="15"/>
      <c r="AX60" s="11"/>
      <c r="AY60" s="15"/>
      <c r="AZ60" s="11"/>
      <c r="BA60" s="15"/>
      <c r="BB60" s="11"/>
      <c r="BC60" s="15"/>
      <c r="BD60" s="11"/>
      <c r="BE60" s="15"/>
      <c r="BF60" s="11"/>
      <c r="BG60" s="15"/>
      <c r="BH60" s="11"/>
      <c r="BI60" s="15"/>
      <c r="BJ60" s="11"/>
      <c r="BK60" s="15"/>
      <c r="BL60" s="14"/>
      <c r="BM60" s="15"/>
      <c r="BN60" s="11"/>
      <c r="BO60" s="15"/>
      <c r="BP60" s="11"/>
      <c r="BQ60" s="15"/>
      <c r="BR60" s="11"/>
      <c r="BS60" s="15"/>
      <c r="BT60" s="11"/>
      <c r="BU60" s="15"/>
      <c r="BV60" s="11"/>
      <c r="BW60" s="15"/>
      <c r="BX60" s="11"/>
      <c r="BY60" s="15"/>
      <c r="BZ60" s="11"/>
      <c r="CA60" s="15"/>
      <c r="CB60" s="11"/>
      <c r="CC60" s="15"/>
      <c r="CD60" s="11"/>
      <c r="CE60" s="15"/>
      <c r="CF60" s="11"/>
      <c r="CG60" s="30"/>
      <c r="CH60" s="31"/>
      <c r="CI60" s="32"/>
    </row>
    <row r="61" spans="1:87" ht="9" customHeight="1" x14ac:dyDescent="0.3">
      <c r="A61" s="10"/>
      <c r="B61" s="33"/>
      <c r="C61" s="109"/>
      <c r="D61" s="15"/>
      <c r="E61" s="15"/>
      <c r="F61" s="15"/>
      <c r="G61" s="15"/>
      <c r="H61" s="11"/>
      <c r="I61" s="192"/>
      <c r="J61" s="15"/>
      <c r="K61" s="15"/>
      <c r="L61" s="15"/>
      <c r="M61" s="15"/>
      <c r="N61" s="15"/>
      <c r="O61" s="15"/>
      <c r="P61" s="15"/>
      <c r="Q61" s="15"/>
      <c r="R61" s="11"/>
      <c r="S61" s="192"/>
      <c r="T61" s="15"/>
      <c r="U61" s="15"/>
      <c r="V61" s="15"/>
      <c r="W61" s="15"/>
      <c r="X61" s="15"/>
      <c r="Y61" s="15"/>
      <c r="Z61" s="15"/>
      <c r="AA61" s="15"/>
      <c r="AB61" s="11"/>
      <c r="AC61" s="192"/>
      <c r="AD61" s="15"/>
      <c r="AE61" s="15"/>
      <c r="AF61" s="15"/>
      <c r="AG61" s="15"/>
      <c r="AH61" s="15"/>
      <c r="AI61" s="15"/>
      <c r="AJ61" s="15"/>
      <c r="AK61" s="15"/>
      <c r="AL61" s="11"/>
      <c r="AM61" s="192"/>
      <c r="AN61" s="15"/>
      <c r="AO61" s="193"/>
      <c r="AP61" s="193"/>
      <c r="AQ61" s="193"/>
      <c r="AR61" s="193"/>
      <c r="AS61" s="193"/>
      <c r="AT61" s="193"/>
      <c r="AU61" s="193"/>
      <c r="AV61" s="194"/>
      <c r="AW61" s="195"/>
      <c r="AX61" s="193"/>
      <c r="AY61" s="193"/>
      <c r="AZ61" s="193"/>
      <c r="BA61" s="193"/>
      <c r="BB61" s="15"/>
      <c r="BC61" s="15"/>
      <c r="BD61" s="15"/>
      <c r="BE61" s="15"/>
      <c r="BF61" s="11"/>
      <c r="BG61" s="192"/>
      <c r="BH61" s="15"/>
      <c r="BI61" s="15"/>
      <c r="BJ61" s="15"/>
      <c r="BK61" s="15"/>
      <c r="BL61" s="15"/>
      <c r="BM61" s="15"/>
      <c r="BN61" s="15"/>
      <c r="BO61" s="15"/>
      <c r="BP61" s="11"/>
      <c r="BQ61" s="192"/>
      <c r="BR61" s="15"/>
      <c r="BS61" s="193"/>
      <c r="BT61" s="193"/>
      <c r="BU61" s="193"/>
      <c r="BV61" s="193"/>
      <c r="BW61" s="193"/>
      <c r="BX61" s="193"/>
      <c r="BY61" s="193"/>
      <c r="BZ61" s="194"/>
      <c r="CA61" s="195"/>
      <c r="CB61" s="193"/>
      <c r="CC61" s="193"/>
      <c r="CD61" s="193"/>
      <c r="CE61" s="193"/>
      <c r="CF61" s="11"/>
      <c r="CG61" s="30"/>
      <c r="CH61" s="31"/>
      <c r="CI61" s="32"/>
    </row>
    <row r="62" spans="1:87" ht="15.9" customHeight="1" x14ac:dyDescent="0.3">
      <c r="A62" s="10"/>
      <c r="B62" s="33">
        <v>11</v>
      </c>
      <c r="C62" s="109">
        <v>0</v>
      </c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5"/>
      <c r="CF62" s="11"/>
      <c r="CG62" s="30"/>
      <c r="CH62" s="31"/>
      <c r="CI62" s="32"/>
    </row>
    <row r="63" spans="1:87" ht="12" customHeight="1" x14ac:dyDescent="0.3">
      <c r="A63" s="10"/>
      <c r="B63" s="36"/>
      <c r="C63" s="110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5"/>
      <c r="CF63" s="11"/>
      <c r="CG63" s="38"/>
      <c r="CH63" s="39"/>
      <c r="CI63" s="32"/>
    </row>
    <row r="64" spans="1:87" ht="8.1" customHeight="1" x14ac:dyDescent="0.3">
      <c r="A64" s="10"/>
      <c r="B64" s="40"/>
      <c r="C64" s="109"/>
      <c r="D64" s="11"/>
      <c r="E64" s="11"/>
      <c r="F64" s="11"/>
      <c r="G64" s="11"/>
      <c r="H64" s="11"/>
      <c r="I64" s="11"/>
      <c r="J64" s="11"/>
      <c r="K64" s="11"/>
      <c r="L64" s="11"/>
      <c r="M64" s="15"/>
      <c r="N64" s="11"/>
      <c r="O64" s="11"/>
      <c r="P64" s="11"/>
      <c r="Q64" s="11"/>
      <c r="R64" s="11"/>
      <c r="S64" s="11"/>
      <c r="T64" s="11"/>
      <c r="U64" s="11"/>
      <c r="V64" s="11"/>
      <c r="W64" s="15"/>
      <c r="X64" s="11"/>
      <c r="Y64" s="11"/>
      <c r="Z64" s="11"/>
      <c r="AA64" s="11"/>
      <c r="AB64" s="11"/>
      <c r="AC64" s="11"/>
      <c r="AD64" s="11"/>
      <c r="AE64" s="11"/>
      <c r="AF64" s="11"/>
      <c r="AG64" s="15"/>
      <c r="AH64" s="11"/>
      <c r="AI64" s="11"/>
      <c r="AJ64" s="11"/>
      <c r="AK64" s="11"/>
      <c r="AL64" s="11"/>
      <c r="AM64" s="11"/>
      <c r="AN64" s="11"/>
      <c r="AO64" s="11"/>
      <c r="AP64" s="11"/>
      <c r="AQ64" s="15"/>
      <c r="AR64" s="11"/>
      <c r="AS64" s="11"/>
      <c r="AT64" s="11"/>
      <c r="AU64" s="11"/>
      <c r="AV64" s="11"/>
      <c r="AW64" s="11"/>
      <c r="AX64" s="11"/>
      <c r="AY64" s="11"/>
      <c r="AZ64" s="11"/>
      <c r="BA64" s="15"/>
      <c r="BB64" s="11"/>
      <c r="BC64" s="11"/>
      <c r="BD64" s="11"/>
      <c r="BE64" s="11"/>
      <c r="BF64" s="11"/>
      <c r="BG64" s="11"/>
      <c r="BH64" s="11"/>
      <c r="BI64" s="11"/>
      <c r="BJ64" s="11"/>
      <c r="BK64" s="15"/>
      <c r="BL64" s="11"/>
      <c r="BM64" s="11"/>
      <c r="BN64" s="11"/>
      <c r="BO64" s="11"/>
      <c r="BP64" s="11"/>
      <c r="BQ64" s="11"/>
      <c r="BR64" s="11"/>
      <c r="BS64" s="11"/>
      <c r="BT64" s="11"/>
      <c r="BU64" s="15"/>
      <c r="BV64" s="11"/>
      <c r="BW64" s="11"/>
      <c r="BX64" s="11"/>
      <c r="BY64" s="11"/>
      <c r="BZ64" s="11"/>
      <c r="CA64" s="11"/>
      <c r="CB64" s="11"/>
      <c r="CC64" s="11"/>
      <c r="CD64" s="11"/>
      <c r="CE64" s="15"/>
      <c r="CF64" s="11"/>
      <c r="CG64" s="30"/>
      <c r="CH64" s="31"/>
      <c r="CI64" s="32"/>
    </row>
    <row r="65" spans="1:87" ht="8.1" customHeight="1" x14ac:dyDescent="0.3">
      <c r="A65" s="10"/>
      <c r="B65" s="33"/>
      <c r="C65" s="109"/>
      <c r="D65" s="14"/>
      <c r="E65" s="15"/>
      <c r="F65" s="11"/>
      <c r="G65" s="15"/>
      <c r="H65" s="11"/>
      <c r="I65" s="15"/>
      <c r="J65" s="11"/>
      <c r="K65" s="15"/>
      <c r="L65" s="11"/>
      <c r="M65" s="15"/>
      <c r="N65" s="11"/>
      <c r="O65" s="15"/>
      <c r="P65" s="11"/>
      <c r="Q65" s="15"/>
      <c r="R65" s="11"/>
      <c r="S65" s="15"/>
      <c r="T65" s="11"/>
      <c r="U65" s="15"/>
      <c r="V65" s="11"/>
      <c r="W65" s="15"/>
      <c r="X65" s="14"/>
      <c r="Y65" s="15"/>
      <c r="Z65" s="11"/>
      <c r="AA65" s="15"/>
      <c r="AB65" s="11"/>
      <c r="AC65" s="15"/>
      <c r="AD65" s="11"/>
      <c r="AE65" s="15"/>
      <c r="AF65" s="11"/>
      <c r="AG65" s="15"/>
      <c r="AH65" s="11"/>
      <c r="AI65" s="15"/>
      <c r="AJ65" s="11"/>
      <c r="AK65" s="15"/>
      <c r="AL65" s="11"/>
      <c r="AM65" s="15"/>
      <c r="AN65" s="11"/>
      <c r="AO65" s="15"/>
      <c r="AP65" s="11"/>
      <c r="AQ65" s="15"/>
      <c r="AR65" s="14"/>
      <c r="AS65" s="15"/>
      <c r="AT65" s="11"/>
      <c r="AU65" s="15"/>
      <c r="AV65" s="11"/>
      <c r="AW65" s="15"/>
      <c r="AX65" s="11"/>
      <c r="AY65" s="15"/>
      <c r="AZ65" s="11"/>
      <c r="BA65" s="15"/>
      <c r="BB65" s="11"/>
      <c r="BC65" s="15"/>
      <c r="BD65" s="11"/>
      <c r="BE65" s="15"/>
      <c r="BF65" s="11"/>
      <c r="BG65" s="15"/>
      <c r="BH65" s="11"/>
      <c r="BI65" s="15"/>
      <c r="BJ65" s="11"/>
      <c r="BK65" s="15"/>
      <c r="BL65" s="14"/>
      <c r="BM65" s="15"/>
      <c r="BN65" s="11"/>
      <c r="BO65" s="15"/>
      <c r="BP65" s="11"/>
      <c r="BQ65" s="15"/>
      <c r="BR65" s="11"/>
      <c r="BS65" s="15"/>
      <c r="BT65" s="11"/>
      <c r="BU65" s="15"/>
      <c r="BV65" s="11"/>
      <c r="BW65" s="15"/>
      <c r="BX65" s="11"/>
      <c r="BY65" s="15"/>
      <c r="BZ65" s="11"/>
      <c r="CA65" s="15"/>
      <c r="CB65" s="11"/>
      <c r="CC65" s="15"/>
      <c r="CD65" s="11"/>
      <c r="CE65" s="15"/>
      <c r="CF65" s="11"/>
      <c r="CG65" s="30"/>
      <c r="CH65" s="31"/>
      <c r="CI65" s="32"/>
    </row>
    <row r="66" spans="1:87" ht="9" customHeight="1" x14ac:dyDescent="0.3">
      <c r="A66" s="10"/>
      <c r="B66" s="33"/>
      <c r="C66" s="109"/>
      <c r="D66" s="15"/>
      <c r="E66" s="15"/>
      <c r="F66" s="15"/>
      <c r="G66" s="15"/>
      <c r="H66" s="11"/>
      <c r="I66" s="192"/>
      <c r="J66" s="15"/>
      <c r="K66" s="15"/>
      <c r="L66" s="15"/>
      <c r="M66" s="15"/>
      <c r="N66" s="15"/>
      <c r="O66" s="15"/>
      <c r="P66" s="15"/>
      <c r="Q66" s="15"/>
      <c r="R66" s="11"/>
      <c r="S66" s="192"/>
      <c r="T66" s="15"/>
      <c r="U66" s="15"/>
      <c r="V66" s="15"/>
      <c r="W66" s="15"/>
      <c r="X66" s="15"/>
      <c r="Y66" s="15"/>
      <c r="Z66" s="15"/>
      <c r="AA66" s="15"/>
      <c r="AB66" s="11"/>
      <c r="AC66" s="192"/>
      <c r="AD66" s="15"/>
      <c r="AE66" s="15"/>
      <c r="AF66" s="15"/>
      <c r="AG66" s="15"/>
      <c r="AH66" s="15"/>
      <c r="AI66" s="15"/>
      <c r="AJ66" s="15"/>
      <c r="AK66" s="15"/>
      <c r="AL66" s="11"/>
      <c r="AM66" s="192"/>
      <c r="AN66" s="15"/>
      <c r="AO66" s="193"/>
      <c r="AP66" s="193"/>
      <c r="AQ66" s="193"/>
      <c r="AR66" s="193"/>
      <c r="AS66" s="193"/>
      <c r="AT66" s="193"/>
      <c r="AU66" s="193"/>
      <c r="AV66" s="194"/>
      <c r="AW66" s="195"/>
      <c r="AX66" s="193"/>
      <c r="AY66" s="193"/>
      <c r="AZ66" s="193"/>
      <c r="BA66" s="193"/>
      <c r="BB66" s="15"/>
      <c r="BC66" s="15"/>
      <c r="BD66" s="15"/>
      <c r="BE66" s="15"/>
      <c r="BF66" s="11"/>
      <c r="BG66" s="192"/>
      <c r="BH66" s="15"/>
      <c r="BI66" s="15"/>
      <c r="BJ66" s="15"/>
      <c r="BK66" s="15"/>
      <c r="BL66" s="15"/>
      <c r="BM66" s="15"/>
      <c r="BN66" s="15"/>
      <c r="BO66" s="15"/>
      <c r="BP66" s="11"/>
      <c r="BQ66" s="192"/>
      <c r="BR66" s="15"/>
      <c r="BS66" s="193"/>
      <c r="BT66" s="193"/>
      <c r="BU66" s="193"/>
      <c r="BV66" s="193"/>
      <c r="BW66" s="193"/>
      <c r="BX66" s="193"/>
      <c r="BY66" s="193"/>
      <c r="BZ66" s="194"/>
      <c r="CA66" s="195"/>
      <c r="CB66" s="193"/>
      <c r="CC66" s="193"/>
      <c r="CD66" s="193"/>
      <c r="CE66" s="193"/>
      <c r="CF66" s="11"/>
      <c r="CG66" s="30"/>
      <c r="CH66" s="31"/>
      <c r="CI66" s="32"/>
    </row>
    <row r="67" spans="1:87" ht="15.9" customHeight="1" x14ac:dyDescent="0.3">
      <c r="A67" s="10"/>
      <c r="B67" s="33">
        <v>12</v>
      </c>
      <c r="C67" s="109">
        <v>0</v>
      </c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5"/>
      <c r="CF67" s="11"/>
      <c r="CG67" s="30"/>
      <c r="CH67" s="31"/>
      <c r="CI67" s="32"/>
    </row>
    <row r="68" spans="1:87" ht="12" customHeight="1" x14ac:dyDescent="0.3">
      <c r="A68" s="10"/>
      <c r="B68" s="36"/>
      <c r="C68" s="11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5"/>
      <c r="CF68" s="11"/>
      <c r="CG68" s="38"/>
      <c r="CH68" s="39"/>
      <c r="CI68" s="32"/>
    </row>
    <row r="69" spans="1:87" ht="8.1" customHeight="1" x14ac:dyDescent="0.3">
      <c r="A69" s="10"/>
      <c r="B69" s="40"/>
      <c r="C69" s="109"/>
      <c r="D69" s="11"/>
      <c r="E69" s="11"/>
      <c r="F69" s="11"/>
      <c r="G69" s="11"/>
      <c r="H69" s="11"/>
      <c r="I69" s="11"/>
      <c r="J69" s="11"/>
      <c r="K69" s="11"/>
      <c r="L69" s="11"/>
      <c r="M69" s="15"/>
      <c r="N69" s="11"/>
      <c r="O69" s="11"/>
      <c r="P69" s="11"/>
      <c r="Q69" s="11"/>
      <c r="R69" s="11"/>
      <c r="S69" s="11"/>
      <c r="T69" s="11"/>
      <c r="U69" s="11"/>
      <c r="V69" s="11"/>
      <c r="W69" s="15"/>
      <c r="X69" s="11"/>
      <c r="Y69" s="11"/>
      <c r="Z69" s="11"/>
      <c r="AA69" s="11"/>
      <c r="AB69" s="11"/>
      <c r="AC69" s="11"/>
      <c r="AD69" s="11"/>
      <c r="AE69" s="11"/>
      <c r="AF69" s="11"/>
      <c r="AG69" s="15"/>
      <c r="AH69" s="11"/>
      <c r="AI69" s="11"/>
      <c r="AJ69" s="11"/>
      <c r="AK69" s="11"/>
      <c r="AL69" s="11"/>
      <c r="AM69" s="11"/>
      <c r="AN69" s="11"/>
      <c r="AO69" s="11"/>
      <c r="AP69" s="11"/>
      <c r="AQ69" s="15"/>
      <c r="AR69" s="11"/>
      <c r="AS69" s="11"/>
      <c r="AT69" s="11"/>
      <c r="AU69" s="11"/>
      <c r="AV69" s="11"/>
      <c r="AW69" s="11"/>
      <c r="AX69" s="11"/>
      <c r="AY69" s="11"/>
      <c r="AZ69" s="11"/>
      <c r="BA69" s="15"/>
      <c r="BB69" s="11"/>
      <c r="BC69" s="11"/>
      <c r="BD69" s="11"/>
      <c r="BE69" s="11"/>
      <c r="BF69" s="11"/>
      <c r="BG69" s="11"/>
      <c r="BH69" s="11"/>
      <c r="BI69" s="11"/>
      <c r="BJ69" s="11"/>
      <c r="BK69" s="15"/>
      <c r="BL69" s="11"/>
      <c r="BM69" s="11"/>
      <c r="BN69" s="11"/>
      <c r="BO69" s="11"/>
      <c r="BP69" s="11"/>
      <c r="BQ69" s="11"/>
      <c r="BR69" s="11"/>
      <c r="BS69" s="11"/>
      <c r="BT69" s="11"/>
      <c r="BU69" s="15"/>
      <c r="BV69" s="11"/>
      <c r="BW69" s="11"/>
      <c r="BX69" s="11"/>
      <c r="BY69" s="11"/>
      <c r="BZ69" s="11"/>
      <c r="CA69" s="11"/>
      <c r="CB69" s="11"/>
      <c r="CC69" s="11"/>
      <c r="CD69" s="11"/>
      <c r="CE69" s="15"/>
      <c r="CF69" s="11"/>
      <c r="CG69" s="30"/>
      <c r="CH69" s="31"/>
      <c r="CI69" s="32"/>
    </row>
    <row r="70" spans="1:87" ht="8.1" customHeight="1" x14ac:dyDescent="0.3">
      <c r="A70" s="10"/>
      <c r="B70" s="33"/>
      <c r="C70" s="109"/>
      <c r="D70" s="14"/>
      <c r="E70" s="15"/>
      <c r="F70" s="11"/>
      <c r="G70" s="15"/>
      <c r="H70" s="11"/>
      <c r="I70" s="15"/>
      <c r="J70" s="11"/>
      <c r="K70" s="15"/>
      <c r="L70" s="11"/>
      <c r="M70" s="15"/>
      <c r="N70" s="11"/>
      <c r="O70" s="15"/>
      <c r="P70" s="11"/>
      <c r="Q70" s="15"/>
      <c r="R70" s="11"/>
      <c r="S70" s="15"/>
      <c r="T70" s="11"/>
      <c r="U70" s="15"/>
      <c r="V70" s="11"/>
      <c r="W70" s="15"/>
      <c r="X70" s="14"/>
      <c r="Y70" s="15"/>
      <c r="Z70" s="11"/>
      <c r="AA70" s="15"/>
      <c r="AB70" s="11"/>
      <c r="AC70" s="15"/>
      <c r="AD70" s="11"/>
      <c r="AE70" s="15"/>
      <c r="AF70" s="11"/>
      <c r="AG70" s="15"/>
      <c r="AH70" s="11"/>
      <c r="AI70" s="15"/>
      <c r="AJ70" s="11"/>
      <c r="AK70" s="15"/>
      <c r="AL70" s="11"/>
      <c r="AM70" s="15"/>
      <c r="AN70" s="11"/>
      <c r="AO70" s="15"/>
      <c r="AP70" s="11"/>
      <c r="AQ70" s="15"/>
      <c r="AR70" s="14"/>
      <c r="AS70" s="15"/>
      <c r="AT70" s="11"/>
      <c r="AU70" s="15"/>
      <c r="AV70" s="11"/>
      <c r="AW70" s="15"/>
      <c r="AX70" s="11"/>
      <c r="AY70" s="15"/>
      <c r="AZ70" s="11"/>
      <c r="BA70" s="15"/>
      <c r="BB70" s="11"/>
      <c r="BC70" s="15"/>
      <c r="BD70" s="11"/>
      <c r="BE70" s="15"/>
      <c r="BF70" s="11"/>
      <c r="BG70" s="15"/>
      <c r="BH70" s="11"/>
      <c r="BI70" s="15"/>
      <c r="BJ70" s="11"/>
      <c r="BK70" s="15"/>
      <c r="BL70" s="14"/>
      <c r="BM70" s="15"/>
      <c r="BN70" s="11"/>
      <c r="BO70" s="15"/>
      <c r="BP70" s="11"/>
      <c r="BQ70" s="15"/>
      <c r="BR70" s="11"/>
      <c r="BS70" s="15"/>
      <c r="BT70" s="11"/>
      <c r="BU70" s="15"/>
      <c r="BV70" s="11"/>
      <c r="BW70" s="15"/>
      <c r="BX70" s="11"/>
      <c r="BY70" s="15"/>
      <c r="BZ70" s="11"/>
      <c r="CA70" s="15"/>
      <c r="CB70" s="11"/>
      <c r="CC70" s="15"/>
      <c r="CD70" s="11"/>
      <c r="CE70" s="15"/>
      <c r="CF70" s="11"/>
      <c r="CG70" s="30"/>
      <c r="CH70" s="31"/>
      <c r="CI70" s="32"/>
    </row>
    <row r="71" spans="1:87" ht="9" customHeight="1" x14ac:dyDescent="0.3">
      <c r="A71" s="10"/>
      <c r="B71" s="33"/>
      <c r="C71" s="109"/>
      <c r="D71" s="15"/>
      <c r="E71" s="15"/>
      <c r="F71" s="15"/>
      <c r="G71" s="15"/>
      <c r="H71" s="11"/>
      <c r="I71" s="192"/>
      <c r="J71" s="15"/>
      <c r="K71" s="15"/>
      <c r="L71" s="15"/>
      <c r="M71" s="15"/>
      <c r="N71" s="15"/>
      <c r="O71" s="15"/>
      <c r="P71" s="15"/>
      <c r="Q71" s="15"/>
      <c r="R71" s="11"/>
      <c r="S71" s="192"/>
      <c r="T71" s="15"/>
      <c r="U71" s="15"/>
      <c r="V71" s="15"/>
      <c r="W71" s="15"/>
      <c r="X71" s="15"/>
      <c r="Y71" s="15"/>
      <c r="Z71" s="15"/>
      <c r="AA71" s="15"/>
      <c r="AB71" s="11"/>
      <c r="AC71" s="192"/>
      <c r="AD71" s="15"/>
      <c r="AE71" s="15"/>
      <c r="AF71" s="15"/>
      <c r="AG71" s="15"/>
      <c r="AH71" s="15"/>
      <c r="AI71" s="15"/>
      <c r="AJ71" s="15"/>
      <c r="AK71" s="15"/>
      <c r="AL71" s="11"/>
      <c r="AM71" s="192"/>
      <c r="AN71" s="15"/>
      <c r="AO71" s="193"/>
      <c r="AP71" s="193"/>
      <c r="AQ71" s="193"/>
      <c r="AR71" s="193"/>
      <c r="AS71" s="193"/>
      <c r="AT71" s="193"/>
      <c r="AU71" s="193"/>
      <c r="AV71" s="194"/>
      <c r="AW71" s="195"/>
      <c r="AX71" s="193"/>
      <c r="AY71" s="193"/>
      <c r="AZ71" s="193"/>
      <c r="BA71" s="193"/>
      <c r="BB71" s="15"/>
      <c r="BC71" s="15"/>
      <c r="BD71" s="15"/>
      <c r="BE71" s="15"/>
      <c r="BF71" s="11"/>
      <c r="BG71" s="192"/>
      <c r="BH71" s="15"/>
      <c r="BI71" s="15"/>
      <c r="BJ71" s="15"/>
      <c r="BK71" s="15"/>
      <c r="BL71" s="15"/>
      <c r="BM71" s="15"/>
      <c r="BN71" s="15"/>
      <c r="BO71" s="15"/>
      <c r="BP71" s="11"/>
      <c r="BQ71" s="192"/>
      <c r="BR71" s="15"/>
      <c r="BS71" s="193"/>
      <c r="BT71" s="193"/>
      <c r="BU71" s="193"/>
      <c r="BV71" s="193"/>
      <c r="BW71" s="193"/>
      <c r="BX71" s="193"/>
      <c r="BY71" s="193"/>
      <c r="BZ71" s="194"/>
      <c r="CA71" s="195"/>
      <c r="CB71" s="193"/>
      <c r="CC71" s="193"/>
      <c r="CD71" s="193"/>
      <c r="CE71" s="193"/>
      <c r="CF71" s="11"/>
      <c r="CG71" s="30"/>
      <c r="CH71" s="31"/>
      <c r="CI71" s="32"/>
    </row>
    <row r="72" spans="1:87" ht="15.9" customHeight="1" x14ac:dyDescent="0.3">
      <c r="A72" s="10"/>
      <c r="B72" s="33">
        <v>13</v>
      </c>
      <c r="C72" s="109">
        <v>0</v>
      </c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5"/>
      <c r="CF72" s="11"/>
      <c r="CG72" s="30"/>
      <c r="CH72" s="31"/>
      <c r="CI72" s="32"/>
    </row>
    <row r="73" spans="1:87" ht="12" customHeight="1" x14ac:dyDescent="0.3">
      <c r="A73" s="10"/>
      <c r="B73" s="36"/>
      <c r="C73" s="110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5"/>
      <c r="CF73" s="11"/>
      <c r="CG73" s="38"/>
      <c r="CH73" s="39"/>
      <c r="CI73" s="32"/>
    </row>
    <row r="74" spans="1:87" ht="8.1" customHeight="1" x14ac:dyDescent="0.3">
      <c r="A74" s="10"/>
      <c r="B74" s="40"/>
      <c r="C74" s="109"/>
      <c r="D74" s="11"/>
      <c r="E74" s="11"/>
      <c r="F74" s="11"/>
      <c r="G74" s="11"/>
      <c r="H74" s="11"/>
      <c r="I74" s="11"/>
      <c r="J74" s="11"/>
      <c r="K74" s="11"/>
      <c r="L74" s="11"/>
      <c r="M74" s="15"/>
      <c r="N74" s="11"/>
      <c r="O74" s="11"/>
      <c r="P74" s="11"/>
      <c r="Q74" s="11"/>
      <c r="R74" s="11"/>
      <c r="S74" s="11"/>
      <c r="T74" s="11"/>
      <c r="U74" s="11"/>
      <c r="V74" s="11"/>
      <c r="W74" s="15"/>
      <c r="X74" s="11"/>
      <c r="Y74" s="11"/>
      <c r="Z74" s="11"/>
      <c r="AA74" s="11"/>
      <c r="AB74" s="11"/>
      <c r="AC74" s="11"/>
      <c r="AD74" s="11"/>
      <c r="AE74" s="11"/>
      <c r="AF74" s="11"/>
      <c r="AG74" s="15"/>
      <c r="AH74" s="11"/>
      <c r="AI74" s="11"/>
      <c r="AJ74" s="11"/>
      <c r="AK74" s="11"/>
      <c r="AL74" s="11"/>
      <c r="AM74" s="11"/>
      <c r="AN74" s="11"/>
      <c r="AO74" s="11"/>
      <c r="AP74" s="11"/>
      <c r="AQ74" s="15"/>
      <c r="AR74" s="11"/>
      <c r="AS74" s="11"/>
      <c r="AT74" s="11"/>
      <c r="AU74" s="11"/>
      <c r="AV74" s="11"/>
      <c r="AW74" s="11"/>
      <c r="AX74" s="11"/>
      <c r="AY74" s="11"/>
      <c r="AZ74" s="11"/>
      <c r="BA74" s="15"/>
      <c r="BB74" s="11"/>
      <c r="BC74" s="11"/>
      <c r="BD74" s="11"/>
      <c r="BE74" s="11"/>
      <c r="BF74" s="11"/>
      <c r="BG74" s="11"/>
      <c r="BH74" s="11"/>
      <c r="BI74" s="11"/>
      <c r="BJ74" s="11"/>
      <c r="BK74" s="15"/>
      <c r="BL74" s="11"/>
      <c r="BM74" s="11"/>
      <c r="BN74" s="11"/>
      <c r="BO74" s="11"/>
      <c r="BP74" s="11"/>
      <c r="BQ74" s="11"/>
      <c r="BR74" s="11"/>
      <c r="BS74" s="11"/>
      <c r="BT74" s="11"/>
      <c r="BU74" s="15"/>
      <c r="BV74" s="11"/>
      <c r="BW74" s="11"/>
      <c r="BX74" s="11"/>
      <c r="BY74" s="11"/>
      <c r="BZ74" s="11"/>
      <c r="CA74" s="11"/>
      <c r="CB74" s="11"/>
      <c r="CC74" s="11"/>
      <c r="CD74" s="11"/>
      <c r="CE74" s="15"/>
      <c r="CF74" s="11"/>
      <c r="CG74" s="30"/>
      <c r="CH74" s="31"/>
      <c r="CI74" s="32"/>
    </row>
    <row r="75" spans="1:87" ht="8.1" customHeight="1" x14ac:dyDescent="0.3">
      <c r="A75" s="10"/>
      <c r="B75" s="33"/>
      <c r="C75" s="109"/>
      <c r="D75" s="14"/>
      <c r="E75" s="15"/>
      <c r="F75" s="11"/>
      <c r="G75" s="15"/>
      <c r="H75" s="11"/>
      <c r="I75" s="15"/>
      <c r="J75" s="11"/>
      <c r="K75" s="15"/>
      <c r="L75" s="11"/>
      <c r="M75" s="15"/>
      <c r="N75" s="11"/>
      <c r="O75" s="15"/>
      <c r="P75" s="11"/>
      <c r="Q75" s="15"/>
      <c r="R75" s="11"/>
      <c r="S75" s="15"/>
      <c r="T75" s="11"/>
      <c r="U75" s="15"/>
      <c r="V75" s="11"/>
      <c r="W75" s="15"/>
      <c r="X75" s="14"/>
      <c r="Y75" s="15"/>
      <c r="Z75" s="11"/>
      <c r="AA75" s="15"/>
      <c r="AB75" s="11"/>
      <c r="AC75" s="15"/>
      <c r="AD75" s="11"/>
      <c r="AE75" s="15"/>
      <c r="AF75" s="11"/>
      <c r="AG75" s="15"/>
      <c r="AH75" s="11"/>
      <c r="AI75" s="15"/>
      <c r="AJ75" s="11"/>
      <c r="AK75" s="15"/>
      <c r="AL75" s="11"/>
      <c r="AM75" s="15"/>
      <c r="AN75" s="11"/>
      <c r="AO75" s="15"/>
      <c r="AP75" s="11"/>
      <c r="AQ75" s="15"/>
      <c r="AR75" s="14"/>
      <c r="AS75" s="15"/>
      <c r="AT75" s="11"/>
      <c r="AU75" s="15"/>
      <c r="AV75" s="11"/>
      <c r="AW75" s="15"/>
      <c r="AX75" s="11"/>
      <c r="AY75" s="15"/>
      <c r="AZ75" s="11"/>
      <c r="BA75" s="15"/>
      <c r="BB75" s="11"/>
      <c r="BC75" s="15"/>
      <c r="BD75" s="11"/>
      <c r="BE75" s="15"/>
      <c r="BF75" s="11"/>
      <c r="BG75" s="15"/>
      <c r="BH75" s="11"/>
      <c r="BI75" s="15"/>
      <c r="BJ75" s="11"/>
      <c r="BK75" s="15"/>
      <c r="BL75" s="14"/>
      <c r="BM75" s="15"/>
      <c r="BN75" s="11"/>
      <c r="BO75" s="15"/>
      <c r="BP75" s="11"/>
      <c r="BQ75" s="15"/>
      <c r="BR75" s="11"/>
      <c r="BS75" s="15"/>
      <c r="BT75" s="11"/>
      <c r="BU75" s="15"/>
      <c r="BV75" s="11"/>
      <c r="BW75" s="15"/>
      <c r="BX75" s="11"/>
      <c r="BY75" s="15"/>
      <c r="BZ75" s="11"/>
      <c r="CA75" s="15"/>
      <c r="CB75" s="11"/>
      <c r="CC75" s="15"/>
      <c r="CD75" s="11"/>
      <c r="CE75" s="15"/>
      <c r="CF75" s="11"/>
      <c r="CG75" s="30"/>
      <c r="CH75" s="31"/>
      <c r="CI75" s="32"/>
    </row>
    <row r="76" spans="1:87" ht="9" customHeight="1" x14ac:dyDescent="0.3">
      <c r="A76" s="10"/>
      <c r="B76" s="33"/>
      <c r="C76" s="109"/>
      <c r="D76" s="15"/>
      <c r="E76" s="15"/>
      <c r="F76" s="15"/>
      <c r="G76" s="15"/>
      <c r="H76" s="11"/>
      <c r="I76" s="192"/>
      <c r="J76" s="15"/>
      <c r="K76" s="15"/>
      <c r="L76" s="15"/>
      <c r="M76" s="15"/>
      <c r="N76" s="15"/>
      <c r="O76" s="15"/>
      <c r="P76" s="15"/>
      <c r="Q76" s="15"/>
      <c r="R76" s="11"/>
      <c r="S76" s="192"/>
      <c r="T76" s="15"/>
      <c r="U76" s="15"/>
      <c r="V76" s="15"/>
      <c r="W76" s="15"/>
      <c r="X76" s="15"/>
      <c r="Y76" s="15"/>
      <c r="Z76" s="15"/>
      <c r="AA76" s="15"/>
      <c r="AB76" s="11"/>
      <c r="AC76" s="192"/>
      <c r="AD76" s="15"/>
      <c r="AE76" s="15"/>
      <c r="AF76" s="15"/>
      <c r="AG76" s="15"/>
      <c r="AH76" s="15"/>
      <c r="AI76" s="15"/>
      <c r="AJ76" s="15"/>
      <c r="AK76" s="15"/>
      <c r="AL76" s="11"/>
      <c r="AM76" s="192"/>
      <c r="AN76" s="15"/>
      <c r="AO76" s="193"/>
      <c r="AP76" s="193"/>
      <c r="AQ76" s="193"/>
      <c r="AR76" s="193"/>
      <c r="AS76" s="193"/>
      <c r="AT76" s="193"/>
      <c r="AU76" s="193"/>
      <c r="AV76" s="194"/>
      <c r="AW76" s="195"/>
      <c r="AX76" s="193"/>
      <c r="AY76" s="193"/>
      <c r="AZ76" s="193"/>
      <c r="BA76" s="193"/>
      <c r="BB76" s="15"/>
      <c r="BC76" s="15"/>
      <c r="BD76" s="15"/>
      <c r="BE76" s="15"/>
      <c r="BF76" s="11"/>
      <c r="BG76" s="192"/>
      <c r="BH76" s="15"/>
      <c r="BI76" s="15"/>
      <c r="BJ76" s="15"/>
      <c r="BK76" s="15"/>
      <c r="BL76" s="15"/>
      <c r="BM76" s="15"/>
      <c r="BN76" s="15"/>
      <c r="BO76" s="15"/>
      <c r="BP76" s="11"/>
      <c r="BQ76" s="192"/>
      <c r="BR76" s="15"/>
      <c r="BS76" s="193"/>
      <c r="BT76" s="193"/>
      <c r="BU76" s="193"/>
      <c r="BV76" s="193"/>
      <c r="BW76" s="193"/>
      <c r="BX76" s="193"/>
      <c r="BY76" s="193"/>
      <c r="BZ76" s="194"/>
      <c r="CA76" s="195"/>
      <c r="CB76" s="193"/>
      <c r="CC76" s="193"/>
      <c r="CD76" s="193"/>
      <c r="CE76" s="193"/>
      <c r="CF76" s="11"/>
      <c r="CG76" s="30"/>
      <c r="CH76" s="31"/>
      <c r="CI76" s="32"/>
    </row>
    <row r="77" spans="1:87" ht="15.9" customHeight="1" x14ac:dyDescent="0.3">
      <c r="A77" s="10"/>
      <c r="B77" s="33">
        <v>14</v>
      </c>
      <c r="C77" s="109">
        <v>0</v>
      </c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5"/>
      <c r="CF77" s="11"/>
      <c r="CG77" s="30"/>
      <c r="CH77" s="31"/>
      <c r="CI77" s="32"/>
    </row>
    <row r="78" spans="1:87" ht="12" customHeight="1" x14ac:dyDescent="0.3">
      <c r="A78" s="10"/>
      <c r="B78" s="36"/>
      <c r="C78" s="110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5"/>
      <c r="CF78" s="11"/>
      <c r="CG78" s="38"/>
      <c r="CH78" s="39"/>
      <c r="CI78" s="32"/>
    </row>
    <row r="79" spans="1:87" ht="8.1" customHeight="1" x14ac:dyDescent="0.3">
      <c r="A79" s="10"/>
      <c r="B79" s="40"/>
      <c r="C79" s="109"/>
      <c r="D79" s="11"/>
      <c r="E79" s="11"/>
      <c r="F79" s="11"/>
      <c r="G79" s="11"/>
      <c r="H79" s="11"/>
      <c r="I79" s="11"/>
      <c r="J79" s="11"/>
      <c r="K79" s="11"/>
      <c r="L79" s="11"/>
      <c r="M79" s="15"/>
      <c r="N79" s="11"/>
      <c r="O79" s="11"/>
      <c r="P79" s="11"/>
      <c r="Q79" s="11"/>
      <c r="R79" s="11"/>
      <c r="S79" s="11"/>
      <c r="T79" s="11"/>
      <c r="U79" s="11"/>
      <c r="V79" s="11"/>
      <c r="W79" s="15"/>
      <c r="X79" s="11"/>
      <c r="Y79" s="11"/>
      <c r="Z79" s="11"/>
      <c r="AA79" s="11"/>
      <c r="AB79" s="11"/>
      <c r="AC79" s="11"/>
      <c r="AD79" s="11"/>
      <c r="AE79" s="11"/>
      <c r="AF79" s="11"/>
      <c r="AG79" s="15"/>
      <c r="AH79" s="11"/>
      <c r="AI79" s="11"/>
      <c r="AJ79" s="11"/>
      <c r="AK79" s="11"/>
      <c r="AL79" s="11"/>
      <c r="AM79" s="11"/>
      <c r="AN79" s="11"/>
      <c r="AO79" s="11"/>
      <c r="AP79" s="11"/>
      <c r="AQ79" s="15"/>
      <c r="AR79" s="11"/>
      <c r="AS79" s="11"/>
      <c r="AT79" s="11"/>
      <c r="AU79" s="11"/>
      <c r="AV79" s="11"/>
      <c r="AW79" s="11"/>
      <c r="AX79" s="11"/>
      <c r="AY79" s="11"/>
      <c r="AZ79" s="11"/>
      <c r="BA79" s="15"/>
      <c r="BB79" s="11"/>
      <c r="BC79" s="11"/>
      <c r="BD79" s="11"/>
      <c r="BE79" s="11"/>
      <c r="BF79" s="11"/>
      <c r="BG79" s="11"/>
      <c r="BH79" s="11"/>
      <c r="BI79" s="11"/>
      <c r="BJ79" s="11"/>
      <c r="BK79" s="15"/>
      <c r="BL79" s="11"/>
      <c r="BM79" s="11"/>
      <c r="BN79" s="11"/>
      <c r="BO79" s="11"/>
      <c r="BP79" s="11"/>
      <c r="BQ79" s="11"/>
      <c r="BR79" s="11"/>
      <c r="BS79" s="11"/>
      <c r="BT79" s="11"/>
      <c r="BU79" s="15"/>
      <c r="BV79" s="11"/>
      <c r="BW79" s="11"/>
      <c r="BX79" s="11"/>
      <c r="BY79" s="11"/>
      <c r="BZ79" s="11"/>
      <c r="CA79" s="11"/>
      <c r="CB79" s="11"/>
      <c r="CC79" s="11"/>
      <c r="CD79" s="11"/>
      <c r="CE79" s="15"/>
      <c r="CF79" s="11"/>
      <c r="CG79" s="30"/>
      <c r="CH79" s="31"/>
      <c r="CI79" s="32"/>
    </row>
    <row r="80" spans="1:87" ht="8.1" customHeight="1" x14ac:dyDescent="0.3">
      <c r="A80" s="10"/>
      <c r="B80" s="33"/>
      <c r="C80" s="109"/>
      <c r="D80" s="14"/>
      <c r="E80" s="15"/>
      <c r="F80" s="11"/>
      <c r="G80" s="15"/>
      <c r="H80" s="11"/>
      <c r="I80" s="15"/>
      <c r="J80" s="11"/>
      <c r="K80" s="15"/>
      <c r="L80" s="11"/>
      <c r="M80" s="15"/>
      <c r="N80" s="11"/>
      <c r="O80" s="15"/>
      <c r="P80" s="11"/>
      <c r="Q80" s="15"/>
      <c r="R80" s="11"/>
      <c r="S80" s="15"/>
      <c r="T80" s="11"/>
      <c r="U80" s="15"/>
      <c r="V80" s="11"/>
      <c r="W80" s="15"/>
      <c r="X80" s="14"/>
      <c r="Y80" s="15"/>
      <c r="Z80" s="11"/>
      <c r="AA80" s="15"/>
      <c r="AB80" s="11"/>
      <c r="AC80" s="15"/>
      <c r="AD80" s="11"/>
      <c r="AE80" s="15"/>
      <c r="AF80" s="11"/>
      <c r="AG80" s="15"/>
      <c r="AH80" s="11"/>
      <c r="AI80" s="15"/>
      <c r="AJ80" s="11"/>
      <c r="AK80" s="15"/>
      <c r="AL80" s="11"/>
      <c r="AM80" s="15"/>
      <c r="AN80" s="11"/>
      <c r="AO80" s="15"/>
      <c r="AP80" s="11"/>
      <c r="AQ80" s="15"/>
      <c r="AR80" s="14"/>
      <c r="AS80" s="15"/>
      <c r="AT80" s="11"/>
      <c r="AU80" s="15"/>
      <c r="AV80" s="11"/>
      <c r="AW80" s="15"/>
      <c r="AX80" s="11"/>
      <c r="AY80" s="15"/>
      <c r="AZ80" s="11"/>
      <c r="BA80" s="15"/>
      <c r="BB80" s="11"/>
      <c r="BC80" s="15"/>
      <c r="BD80" s="11"/>
      <c r="BE80" s="15"/>
      <c r="BF80" s="11"/>
      <c r="BG80" s="15"/>
      <c r="BH80" s="11"/>
      <c r="BI80" s="15"/>
      <c r="BJ80" s="11"/>
      <c r="BK80" s="15"/>
      <c r="BL80" s="14"/>
      <c r="BM80" s="15"/>
      <c r="BN80" s="11"/>
      <c r="BO80" s="15"/>
      <c r="BP80" s="11"/>
      <c r="BQ80" s="15"/>
      <c r="BR80" s="11"/>
      <c r="BS80" s="15"/>
      <c r="BT80" s="11"/>
      <c r="BU80" s="15"/>
      <c r="BV80" s="11"/>
      <c r="BW80" s="15"/>
      <c r="BX80" s="11"/>
      <c r="BY80" s="15"/>
      <c r="BZ80" s="11"/>
      <c r="CA80" s="15"/>
      <c r="CB80" s="11"/>
      <c r="CC80" s="15"/>
      <c r="CD80" s="11"/>
      <c r="CE80" s="15"/>
      <c r="CF80" s="11"/>
      <c r="CG80" s="30"/>
      <c r="CH80" s="31"/>
      <c r="CI80" s="32"/>
    </row>
    <row r="81" spans="1:87" ht="9" customHeight="1" x14ac:dyDescent="0.3">
      <c r="A81" s="10"/>
      <c r="B81" s="33"/>
      <c r="C81" s="109"/>
      <c r="D81" s="15"/>
      <c r="E81" s="15"/>
      <c r="F81" s="15"/>
      <c r="G81" s="15"/>
      <c r="H81" s="11"/>
      <c r="I81" s="192"/>
      <c r="J81" s="15"/>
      <c r="K81" s="15"/>
      <c r="L81" s="15"/>
      <c r="M81" s="15"/>
      <c r="N81" s="15"/>
      <c r="O81" s="15"/>
      <c r="P81" s="15"/>
      <c r="Q81" s="15"/>
      <c r="R81" s="11"/>
      <c r="S81" s="192"/>
      <c r="T81" s="15"/>
      <c r="U81" s="15"/>
      <c r="V81" s="15"/>
      <c r="W81" s="15"/>
      <c r="X81" s="15"/>
      <c r="Y81" s="15"/>
      <c r="Z81" s="15"/>
      <c r="AA81" s="15"/>
      <c r="AB81" s="11"/>
      <c r="AC81" s="192"/>
      <c r="AD81" s="15"/>
      <c r="AE81" s="15"/>
      <c r="AF81" s="15"/>
      <c r="AG81" s="15"/>
      <c r="AH81" s="15"/>
      <c r="AI81" s="15"/>
      <c r="AJ81" s="15"/>
      <c r="AK81" s="15"/>
      <c r="AL81" s="11"/>
      <c r="AM81" s="192"/>
      <c r="AN81" s="15"/>
      <c r="AO81" s="193"/>
      <c r="AP81" s="193"/>
      <c r="AQ81" s="193"/>
      <c r="AR81" s="193"/>
      <c r="AS81" s="193"/>
      <c r="AT81" s="193"/>
      <c r="AU81" s="193"/>
      <c r="AV81" s="194"/>
      <c r="AW81" s="195"/>
      <c r="AX81" s="193"/>
      <c r="AY81" s="193"/>
      <c r="AZ81" s="193"/>
      <c r="BA81" s="193"/>
      <c r="BB81" s="15"/>
      <c r="BC81" s="15"/>
      <c r="BD81" s="15"/>
      <c r="BE81" s="15"/>
      <c r="BF81" s="11"/>
      <c r="BG81" s="192"/>
      <c r="BH81" s="15"/>
      <c r="BI81" s="15"/>
      <c r="BJ81" s="15"/>
      <c r="BK81" s="15"/>
      <c r="BL81" s="15"/>
      <c r="BM81" s="15"/>
      <c r="BN81" s="15"/>
      <c r="BO81" s="15"/>
      <c r="BP81" s="11"/>
      <c r="BQ81" s="192"/>
      <c r="BR81" s="15"/>
      <c r="BS81" s="193"/>
      <c r="BT81" s="193"/>
      <c r="BU81" s="193"/>
      <c r="BV81" s="193"/>
      <c r="BW81" s="193"/>
      <c r="BX81" s="193"/>
      <c r="BY81" s="193"/>
      <c r="BZ81" s="194"/>
      <c r="CA81" s="195"/>
      <c r="CB81" s="193"/>
      <c r="CC81" s="193"/>
      <c r="CD81" s="193"/>
      <c r="CE81" s="193"/>
      <c r="CF81" s="11"/>
      <c r="CG81" s="30"/>
      <c r="CH81" s="31"/>
      <c r="CI81" s="32"/>
    </row>
    <row r="82" spans="1:87" ht="15.9" customHeight="1" x14ac:dyDescent="0.3">
      <c r="A82" s="10"/>
      <c r="B82" s="33">
        <v>15</v>
      </c>
      <c r="C82" s="109">
        <v>0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5"/>
      <c r="CF82" s="11"/>
      <c r="CG82" s="30"/>
      <c r="CH82" s="31"/>
      <c r="CI82" s="32"/>
    </row>
    <row r="83" spans="1:87" ht="12" customHeight="1" x14ac:dyDescent="0.3">
      <c r="A83" s="10"/>
      <c r="B83" s="36"/>
      <c r="C83" s="110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5"/>
      <c r="CF83" s="11"/>
      <c r="CG83" s="38"/>
      <c r="CH83" s="39"/>
      <c r="CI83" s="32"/>
    </row>
    <row r="84" spans="1:87" ht="8.1" customHeight="1" x14ac:dyDescent="0.3">
      <c r="A84" s="10"/>
      <c r="B84" s="40"/>
      <c r="C84" s="109"/>
      <c r="D84" s="11"/>
      <c r="E84" s="11"/>
      <c r="F84" s="11"/>
      <c r="G84" s="11"/>
      <c r="H84" s="11"/>
      <c r="I84" s="11"/>
      <c r="J84" s="11"/>
      <c r="K84" s="11"/>
      <c r="L84" s="11"/>
      <c r="M84" s="15"/>
      <c r="N84" s="11"/>
      <c r="O84" s="11"/>
      <c r="P84" s="11"/>
      <c r="Q84" s="11"/>
      <c r="R84" s="11"/>
      <c r="S84" s="11"/>
      <c r="T84" s="11"/>
      <c r="U84" s="11"/>
      <c r="V84" s="11"/>
      <c r="W84" s="15"/>
      <c r="X84" s="11"/>
      <c r="Y84" s="11"/>
      <c r="Z84" s="11"/>
      <c r="AA84" s="11"/>
      <c r="AB84" s="11"/>
      <c r="AC84" s="11"/>
      <c r="AD84" s="11"/>
      <c r="AE84" s="11"/>
      <c r="AF84" s="11"/>
      <c r="AG84" s="15"/>
      <c r="AH84" s="11"/>
      <c r="AI84" s="11"/>
      <c r="AJ84" s="11"/>
      <c r="AK84" s="11"/>
      <c r="AL84" s="11"/>
      <c r="AM84" s="11"/>
      <c r="AN84" s="11"/>
      <c r="AO84" s="11"/>
      <c r="AP84" s="11"/>
      <c r="AQ84" s="15"/>
      <c r="AR84" s="11"/>
      <c r="AS84" s="11"/>
      <c r="AT84" s="11"/>
      <c r="AU84" s="11"/>
      <c r="AV84" s="11"/>
      <c r="AW84" s="11"/>
      <c r="AX84" s="11"/>
      <c r="AY84" s="11"/>
      <c r="AZ84" s="11"/>
      <c r="BA84" s="15"/>
      <c r="BB84" s="11"/>
      <c r="BC84" s="11"/>
      <c r="BD84" s="11"/>
      <c r="BE84" s="11"/>
      <c r="BF84" s="11"/>
      <c r="BG84" s="11"/>
      <c r="BH84" s="11"/>
      <c r="BI84" s="11"/>
      <c r="BJ84" s="11"/>
      <c r="BK84" s="15"/>
      <c r="BL84" s="11"/>
      <c r="BM84" s="11"/>
      <c r="BN84" s="11"/>
      <c r="BO84" s="11"/>
      <c r="BP84" s="11"/>
      <c r="BQ84" s="11"/>
      <c r="BR84" s="11"/>
      <c r="BS84" s="11"/>
      <c r="BT84" s="11"/>
      <c r="BU84" s="15"/>
      <c r="BV84" s="11"/>
      <c r="BW84" s="11"/>
      <c r="BX84" s="11"/>
      <c r="BY84" s="11"/>
      <c r="BZ84" s="11"/>
      <c r="CA84" s="11"/>
      <c r="CB84" s="11"/>
      <c r="CC84" s="11"/>
      <c r="CD84" s="11"/>
      <c r="CE84" s="15"/>
      <c r="CF84" s="11"/>
      <c r="CG84" s="30"/>
      <c r="CH84" s="31"/>
      <c r="CI84" s="32"/>
    </row>
    <row r="85" spans="1:87" ht="8.1" customHeight="1" x14ac:dyDescent="0.3">
      <c r="A85" s="10"/>
      <c r="B85" s="33"/>
      <c r="C85" s="109"/>
      <c r="D85" s="14"/>
      <c r="E85" s="15"/>
      <c r="F85" s="11"/>
      <c r="G85" s="15"/>
      <c r="H85" s="11"/>
      <c r="I85" s="15"/>
      <c r="J85" s="11"/>
      <c r="K85" s="15"/>
      <c r="L85" s="11"/>
      <c r="M85" s="15"/>
      <c r="N85" s="11"/>
      <c r="O85" s="15"/>
      <c r="P85" s="11"/>
      <c r="Q85" s="15"/>
      <c r="R85" s="11"/>
      <c r="S85" s="15"/>
      <c r="T85" s="11"/>
      <c r="U85" s="15"/>
      <c r="V85" s="11"/>
      <c r="W85" s="15"/>
      <c r="X85" s="14"/>
      <c r="Y85" s="15"/>
      <c r="Z85" s="11"/>
      <c r="AA85" s="15"/>
      <c r="AB85" s="11"/>
      <c r="AC85" s="15"/>
      <c r="AD85" s="11"/>
      <c r="AE85" s="15"/>
      <c r="AF85" s="11"/>
      <c r="AG85" s="15"/>
      <c r="AH85" s="11"/>
      <c r="AI85" s="15"/>
      <c r="AJ85" s="11"/>
      <c r="AK85" s="15"/>
      <c r="AL85" s="11"/>
      <c r="AM85" s="15"/>
      <c r="AN85" s="11"/>
      <c r="AO85" s="15"/>
      <c r="AP85" s="11"/>
      <c r="AQ85" s="15"/>
      <c r="AR85" s="14"/>
      <c r="AS85" s="15"/>
      <c r="AT85" s="11"/>
      <c r="AU85" s="15"/>
      <c r="AV85" s="11"/>
      <c r="AW85" s="15"/>
      <c r="AX85" s="11"/>
      <c r="AY85" s="15"/>
      <c r="AZ85" s="11"/>
      <c r="BA85" s="15"/>
      <c r="BB85" s="11"/>
      <c r="BC85" s="15"/>
      <c r="BD85" s="11"/>
      <c r="BE85" s="15"/>
      <c r="BF85" s="11"/>
      <c r="BG85" s="15"/>
      <c r="BH85" s="11"/>
      <c r="BI85" s="15"/>
      <c r="BJ85" s="11"/>
      <c r="BK85" s="15"/>
      <c r="BL85" s="14"/>
      <c r="BM85" s="15"/>
      <c r="BN85" s="11"/>
      <c r="BO85" s="15"/>
      <c r="BP85" s="11"/>
      <c r="BQ85" s="15"/>
      <c r="BR85" s="11"/>
      <c r="BS85" s="15"/>
      <c r="BT85" s="11"/>
      <c r="BU85" s="15"/>
      <c r="BV85" s="11"/>
      <c r="BW85" s="15"/>
      <c r="BX85" s="11"/>
      <c r="BY85" s="15"/>
      <c r="BZ85" s="11"/>
      <c r="CA85" s="15"/>
      <c r="CB85" s="11"/>
      <c r="CC85" s="15"/>
      <c r="CD85" s="11"/>
      <c r="CE85" s="15"/>
      <c r="CF85" s="11"/>
      <c r="CG85" s="30"/>
      <c r="CH85" s="31"/>
      <c r="CI85" s="32"/>
    </row>
    <row r="86" spans="1:87" ht="9" customHeight="1" x14ac:dyDescent="0.3">
      <c r="A86" s="10"/>
      <c r="B86" s="33"/>
      <c r="C86" s="109"/>
      <c r="D86" s="15"/>
      <c r="E86" s="15"/>
      <c r="F86" s="15"/>
      <c r="G86" s="15"/>
      <c r="H86" s="11"/>
      <c r="I86" s="192"/>
      <c r="J86" s="15"/>
      <c r="K86" s="15"/>
      <c r="L86" s="15"/>
      <c r="M86" s="15"/>
      <c r="N86" s="15"/>
      <c r="O86" s="15"/>
      <c r="P86" s="15"/>
      <c r="Q86" s="15"/>
      <c r="R86" s="11"/>
      <c r="S86" s="192"/>
      <c r="T86" s="15"/>
      <c r="U86" s="15"/>
      <c r="V86" s="15"/>
      <c r="W86" s="15"/>
      <c r="X86" s="15"/>
      <c r="Y86" s="15"/>
      <c r="Z86" s="15"/>
      <c r="AA86" s="15"/>
      <c r="AB86" s="11"/>
      <c r="AC86" s="192"/>
      <c r="AD86" s="15"/>
      <c r="AE86" s="15"/>
      <c r="AF86" s="15"/>
      <c r="AG86" s="15"/>
      <c r="AH86" s="15"/>
      <c r="AI86" s="15"/>
      <c r="AJ86" s="15"/>
      <c r="AK86" s="15"/>
      <c r="AL86" s="11"/>
      <c r="AM86" s="192"/>
      <c r="AN86" s="15"/>
      <c r="AO86" s="193"/>
      <c r="AP86" s="193"/>
      <c r="AQ86" s="193"/>
      <c r="AR86" s="193"/>
      <c r="AS86" s="193"/>
      <c r="AT86" s="193"/>
      <c r="AU86" s="193"/>
      <c r="AV86" s="194"/>
      <c r="AW86" s="195"/>
      <c r="AX86" s="193"/>
      <c r="AY86" s="193"/>
      <c r="AZ86" s="193"/>
      <c r="BA86" s="193"/>
      <c r="BB86" s="15"/>
      <c r="BC86" s="15"/>
      <c r="BD86" s="15"/>
      <c r="BE86" s="15"/>
      <c r="BF86" s="11"/>
      <c r="BG86" s="192"/>
      <c r="BH86" s="15"/>
      <c r="BI86" s="15"/>
      <c r="BJ86" s="15"/>
      <c r="BK86" s="15"/>
      <c r="BL86" s="15"/>
      <c r="BM86" s="15"/>
      <c r="BN86" s="15"/>
      <c r="BO86" s="15"/>
      <c r="BP86" s="11"/>
      <c r="BQ86" s="192"/>
      <c r="BR86" s="15"/>
      <c r="BS86" s="193"/>
      <c r="BT86" s="193"/>
      <c r="BU86" s="193"/>
      <c r="BV86" s="193"/>
      <c r="BW86" s="193"/>
      <c r="BX86" s="193"/>
      <c r="BY86" s="193"/>
      <c r="BZ86" s="194"/>
      <c r="CA86" s="195"/>
      <c r="CB86" s="193"/>
      <c r="CC86" s="193"/>
      <c r="CD86" s="193"/>
      <c r="CE86" s="193"/>
      <c r="CF86" s="11"/>
      <c r="CG86" s="30"/>
      <c r="CH86" s="31"/>
      <c r="CI86" s="32"/>
    </row>
    <row r="87" spans="1:87" ht="15.9" customHeight="1" x14ac:dyDescent="0.3">
      <c r="A87" s="10"/>
      <c r="B87" s="33">
        <v>16</v>
      </c>
      <c r="C87" s="109">
        <v>0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34"/>
      <c r="AR87" s="34"/>
      <c r="AS87" s="34"/>
      <c r="AT87" s="34"/>
      <c r="AU87" s="34"/>
      <c r="AV87" s="34"/>
      <c r="AW87" s="34"/>
      <c r="AX87" s="34"/>
      <c r="AY87" s="34"/>
      <c r="AZ87" s="34"/>
      <c r="BA87" s="34"/>
      <c r="BB87" s="34"/>
      <c r="BC87" s="34"/>
      <c r="BD87" s="34"/>
      <c r="BE87" s="34"/>
      <c r="BF87" s="34"/>
      <c r="BG87" s="34"/>
      <c r="BH87" s="34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5"/>
      <c r="CF87" s="11"/>
      <c r="CG87" s="30"/>
      <c r="CH87" s="31"/>
      <c r="CI87" s="32"/>
    </row>
    <row r="88" spans="1:87" ht="12" customHeight="1" x14ac:dyDescent="0.3">
      <c r="A88" s="10"/>
      <c r="B88" s="36"/>
      <c r="C88" s="110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5"/>
      <c r="CF88" s="11"/>
      <c r="CG88" s="38"/>
      <c r="CH88" s="39"/>
      <c r="CI88" s="32"/>
    </row>
    <row r="89" spans="1:87" ht="8.1" customHeight="1" x14ac:dyDescent="0.3">
      <c r="A89" s="10"/>
      <c r="B89" s="40"/>
      <c r="C89" s="109"/>
      <c r="D89" s="11"/>
      <c r="E89" s="11"/>
      <c r="F89" s="11"/>
      <c r="G89" s="11"/>
      <c r="H89" s="11"/>
      <c r="I89" s="11"/>
      <c r="J89" s="11"/>
      <c r="K89" s="11"/>
      <c r="L89" s="11"/>
      <c r="M89" s="15"/>
      <c r="N89" s="11"/>
      <c r="O89" s="11"/>
      <c r="P89" s="11"/>
      <c r="Q89" s="11"/>
      <c r="R89" s="11"/>
      <c r="S89" s="11"/>
      <c r="T89" s="11"/>
      <c r="U89" s="11"/>
      <c r="V89" s="11"/>
      <c r="W89" s="15"/>
      <c r="X89" s="11"/>
      <c r="Y89" s="11"/>
      <c r="Z89" s="11"/>
      <c r="AA89" s="11"/>
      <c r="AB89" s="11"/>
      <c r="AC89" s="11"/>
      <c r="AD89" s="11"/>
      <c r="AE89" s="11"/>
      <c r="AF89" s="11"/>
      <c r="AG89" s="15"/>
      <c r="AH89" s="11"/>
      <c r="AI89" s="11"/>
      <c r="AJ89" s="11"/>
      <c r="AK89" s="11"/>
      <c r="AL89" s="11"/>
      <c r="AM89" s="11"/>
      <c r="AN89" s="11"/>
      <c r="AO89" s="11"/>
      <c r="AP89" s="11"/>
      <c r="AQ89" s="15"/>
      <c r="AR89" s="11"/>
      <c r="AS89" s="11"/>
      <c r="AT89" s="11"/>
      <c r="AU89" s="11"/>
      <c r="AV89" s="11"/>
      <c r="AW89" s="11"/>
      <c r="AX89" s="11"/>
      <c r="AY89" s="11"/>
      <c r="AZ89" s="11"/>
      <c r="BA89" s="15"/>
      <c r="BB89" s="11"/>
      <c r="BC89" s="11"/>
      <c r="BD89" s="11"/>
      <c r="BE89" s="11"/>
      <c r="BF89" s="11"/>
      <c r="BG89" s="11"/>
      <c r="BH89" s="11"/>
      <c r="BI89" s="11"/>
      <c r="BJ89" s="11"/>
      <c r="BK89" s="15"/>
      <c r="BL89" s="11"/>
      <c r="BM89" s="11"/>
      <c r="BN89" s="11"/>
      <c r="BO89" s="11"/>
      <c r="BP89" s="11"/>
      <c r="BQ89" s="11"/>
      <c r="BR89" s="11"/>
      <c r="BS89" s="11"/>
      <c r="BT89" s="11"/>
      <c r="BU89" s="15"/>
      <c r="BV89" s="11"/>
      <c r="BW89" s="11"/>
      <c r="BX89" s="11"/>
      <c r="BY89" s="11"/>
      <c r="BZ89" s="11"/>
      <c r="CA89" s="11"/>
      <c r="CB89" s="11"/>
      <c r="CC89" s="11"/>
      <c r="CD89" s="11"/>
      <c r="CE89" s="15"/>
      <c r="CF89" s="11"/>
      <c r="CG89" s="30"/>
      <c r="CH89" s="31"/>
      <c r="CI89" s="32"/>
    </row>
    <row r="90" spans="1:87" ht="8.1" customHeight="1" x14ac:dyDescent="0.3">
      <c r="A90" s="10"/>
      <c r="B90" s="33"/>
      <c r="C90" s="109"/>
      <c r="D90" s="14"/>
      <c r="E90" s="15"/>
      <c r="F90" s="11"/>
      <c r="G90" s="15"/>
      <c r="H90" s="11"/>
      <c r="I90" s="15"/>
      <c r="J90" s="11"/>
      <c r="K90" s="15"/>
      <c r="L90" s="11"/>
      <c r="M90" s="15"/>
      <c r="N90" s="11"/>
      <c r="O90" s="15"/>
      <c r="P90" s="11"/>
      <c r="Q90" s="15"/>
      <c r="R90" s="11"/>
      <c r="S90" s="15"/>
      <c r="T90" s="11"/>
      <c r="U90" s="15"/>
      <c r="V90" s="11"/>
      <c r="W90" s="15"/>
      <c r="X90" s="14"/>
      <c r="Y90" s="15"/>
      <c r="Z90" s="11"/>
      <c r="AA90" s="15"/>
      <c r="AB90" s="11"/>
      <c r="AC90" s="15"/>
      <c r="AD90" s="11"/>
      <c r="AE90" s="15"/>
      <c r="AF90" s="11"/>
      <c r="AG90" s="15"/>
      <c r="AH90" s="11"/>
      <c r="AI90" s="15"/>
      <c r="AJ90" s="11"/>
      <c r="AK90" s="15"/>
      <c r="AL90" s="11"/>
      <c r="AM90" s="15"/>
      <c r="AN90" s="11"/>
      <c r="AO90" s="15"/>
      <c r="AP90" s="11"/>
      <c r="AQ90" s="15"/>
      <c r="AR90" s="14"/>
      <c r="AS90" s="15"/>
      <c r="AT90" s="11"/>
      <c r="AU90" s="15"/>
      <c r="AV90" s="11"/>
      <c r="AW90" s="15"/>
      <c r="AX90" s="11"/>
      <c r="AY90" s="15"/>
      <c r="AZ90" s="11"/>
      <c r="BA90" s="15"/>
      <c r="BB90" s="11"/>
      <c r="BC90" s="15"/>
      <c r="BD90" s="11"/>
      <c r="BE90" s="15"/>
      <c r="BF90" s="11"/>
      <c r="BG90" s="15"/>
      <c r="BH90" s="11"/>
      <c r="BI90" s="15"/>
      <c r="BJ90" s="11"/>
      <c r="BK90" s="15"/>
      <c r="BL90" s="14"/>
      <c r="BM90" s="15"/>
      <c r="BN90" s="11"/>
      <c r="BO90" s="15"/>
      <c r="BP90" s="11"/>
      <c r="BQ90" s="15"/>
      <c r="BR90" s="11"/>
      <c r="BS90" s="15"/>
      <c r="BT90" s="11"/>
      <c r="BU90" s="15"/>
      <c r="BV90" s="11"/>
      <c r="BW90" s="15"/>
      <c r="BX90" s="11"/>
      <c r="BY90" s="15"/>
      <c r="BZ90" s="11"/>
      <c r="CA90" s="15"/>
      <c r="CB90" s="11"/>
      <c r="CC90" s="15"/>
      <c r="CD90" s="11"/>
      <c r="CE90" s="15"/>
      <c r="CF90" s="11"/>
      <c r="CG90" s="30"/>
      <c r="CH90" s="31"/>
      <c r="CI90" s="32"/>
    </row>
    <row r="91" spans="1:87" ht="9" customHeight="1" x14ac:dyDescent="0.3">
      <c r="A91" s="10"/>
      <c r="B91" s="33"/>
      <c r="C91" s="109"/>
      <c r="D91" s="15"/>
      <c r="E91" s="15"/>
      <c r="F91" s="15"/>
      <c r="G91" s="15"/>
      <c r="H91" s="11"/>
      <c r="I91" s="192"/>
      <c r="J91" s="15"/>
      <c r="K91" s="15"/>
      <c r="L91" s="15"/>
      <c r="M91" s="15"/>
      <c r="N91" s="15"/>
      <c r="O91" s="15"/>
      <c r="P91" s="15"/>
      <c r="Q91" s="15"/>
      <c r="R91" s="11"/>
      <c r="S91" s="192"/>
      <c r="T91" s="15"/>
      <c r="U91" s="15"/>
      <c r="V91" s="15"/>
      <c r="W91" s="15"/>
      <c r="X91" s="15"/>
      <c r="Y91" s="15"/>
      <c r="Z91" s="15"/>
      <c r="AA91" s="15"/>
      <c r="AB91" s="11"/>
      <c r="AC91" s="192"/>
      <c r="AD91" s="15"/>
      <c r="AE91" s="15"/>
      <c r="AF91" s="15"/>
      <c r="AG91" s="15"/>
      <c r="AH91" s="15"/>
      <c r="AI91" s="15"/>
      <c r="AJ91" s="15"/>
      <c r="AK91" s="15"/>
      <c r="AL91" s="11"/>
      <c r="AM91" s="192"/>
      <c r="AN91" s="15"/>
      <c r="AO91" s="193"/>
      <c r="AP91" s="193"/>
      <c r="AQ91" s="193"/>
      <c r="AR91" s="193"/>
      <c r="AS91" s="193"/>
      <c r="AT91" s="193"/>
      <c r="AU91" s="193"/>
      <c r="AV91" s="194"/>
      <c r="AW91" s="195"/>
      <c r="AX91" s="193"/>
      <c r="AY91" s="193"/>
      <c r="AZ91" s="193"/>
      <c r="BA91" s="193"/>
      <c r="BB91" s="15"/>
      <c r="BC91" s="15"/>
      <c r="BD91" s="15"/>
      <c r="BE91" s="15"/>
      <c r="BF91" s="11"/>
      <c r="BG91" s="192"/>
      <c r="BH91" s="15"/>
      <c r="BI91" s="15"/>
      <c r="BJ91" s="15"/>
      <c r="BK91" s="15"/>
      <c r="BL91" s="15"/>
      <c r="BM91" s="15"/>
      <c r="BN91" s="15"/>
      <c r="BO91" s="15"/>
      <c r="BP91" s="11"/>
      <c r="BQ91" s="192"/>
      <c r="BR91" s="15"/>
      <c r="BS91" s="193"/>
      <c r="BT91" s="193"/>
      <c r="BU91" s="193"/>
      <c r="BV91" s="193"/>
      <c r="BW91" s="193"/>
      <c r="BX91" s="193"/>
      <c r="BY91" s="193"/>
      <c r="BZ91" s="194"/>
      <c r="CA91" s="195"/>
      <c r="CB91" s="193"/>
      <c r="CC91" s="193"/>
      <c r="CD91" s="193"/>
      <c r="CE91" s="193"/>
      <c r="CF91" s="11"/>
      <c r="CG91" s="30"/>
      <c r="CH91" s="31"/>
      <c r="CI91" s="32"/>
    </row>
    <row r="92" spans="1:87" ht="15.9" customHeight="1" x14ac:dyDescent="0.3">
      <c r="A92" s="10"/>
      <c r="B92" s="33">
        <v>17</v>
      </c>
      <c r="C92" s="109">
        <v>0</v>
      </c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34"/>
      <c r="AR92" s="34"/>
      <c r="AS92" s="34"/>
      <c r="AT92" s="34"/>
      <c r="AU92" s="34"/>
      <c r="AV92" s="34"/>
      <c r="AW92" s="34"/>
      <c r="AX92" s="34"/>
      <c r="AY92" s="34"/>
      <c r="AZ92" s="34"/>
      <c r="BA92" s="34"/>
      <c r="BB92" s="34"/>
      <c r="BC92" s="34"/>
      <c r="BD92" s="34"/>
      <c r="BE92" s="34"/>
      <c r="BF92" s="34"/>
      <c r="BG92" s="34"/>
      <c r="BH92" s="34"/>
      <c r="BI92" s="34"/>
      <c r="BJ92" s="34"/>
      <c r="BK92" s="34"/>
      <c r="BL92" s="34"/>
      <c r="BM92" s="34"/>
      <c r="BN92" s="34"/>
      <c r="BO92" s="34"/>
      <c r="BP92" s="34"/>
      <c r="BQ92" s="34"/>
      <c r="BR92" s="34"/>
      <c r="BS92" s="34"/>
      <c r="BT92" s="34"/>
      <c r="BU92" s="34"/>
      <c r="BV92" s="34"/>
      <c r="BW92" s="34"/>
      <c r="BX92" s="34"/>
      <c r="BY92" s="34"/>
      <c r="BZ92" s="34"/>
      <c r="CA92" s="34"/>
      <c r="CB92" s="34"/>
      <c r="CC92" s="34"/>
      <c r="CD92" s="34"/>
      <c r="CE92" s="35"/>
      <c r="CF92" s="11"/>
      <c r="CG92" s="30"/>
      <c r="CH92" s="31"/>
      <c r="CI92" s="32"/>
    </row>
    <row r="93" spans="1:87" ht="12" customHeight="1" x14ac:dyDescent="0.3">
      <c r="A93" s="10"/>
      <c r="B93" s="36"/>
      <c r="C93" s="110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2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5"/>
      <c r="CF93" s="11"/>
      <c r="CG93" s="38"/>
      <c r="CH93" s="39"/>
      <c r="CI93" s="32"/>
    </row>
    <row r="94" spans="1:87" ht="8.1" customHeight="1" x14ac:dyDescent="0.3">
      <c r="A94" s="10"/>
      <c r="B94" s="40"/>
      <c r="C94" s="109"/>
      <c r="D94" s="11"/>
      <c r="E94" s="11"/>
      <c r="F94" s="11"/>
      <c r="G94" s="11"/>
      <c r="H94" s="11"/>
      <c r="I94" s="11"/>
      <c r="J94" s="11"/>
      <c r="K94" s="11"/>
      <c r="L94" s="11"/>
      <c r="M94" s="15"/>
      <c r="N94" s="11"/>
      <c r="O94" s="11"/>
      <c r="P94" s="11"/>
      <c r="Q94" s="11"/>
      <c r="R94" s="11"/>
      <c r="S94" s="11"/>
      <c r="T94" s="11"/>
      <c r="U94" s="11"/>
      <c r="V94" s="11"/>
      <c r="W94" s="15"/>
      <c r="X94" s="11"/>
      <c r="Y94" s="11"/>
      <c r="Z94" s="11"/>
      <c r="AA94" s="11"/>
      <c r="AB94" s="11"/>
      <c r="AC94" s="11"/>
      <c r="AD94" s="11"/>
      <c r="AE94" s="11"/>
      <c r="AF94" s="11"/>
      <c r="AG94" s="15"/>
      <c r="AH94" s="11"/>
      <c r="AI94" s="11"/>
      <c r="AJ94" s="11"/>
      <c r="AK94" s="11"/>
      <c r="AL94" s="11"/>
      <c r="AM94" s="11"/>
      <c r="AN94" s="11"/>
      <c r="AO94" s="11"/>
      <c r="AP94" s="11"/>
      <c r="AQ94" s="15"/>
      <c r="AR94" s="11"/>
      <c r="AS94" s="11"/>
      <c r="AT94" s="11"/>
      <c r="AU94" s="11"/>
      <c r="AV94" s="11"/>
      <c r="AW94" s="11"/>
      <c r="AX94" s="11"/>
      <c r="AY94" s="11"/>
      <c r="AZ94" s="11"/>
      <c r="BA94" s="15"/>
      <c r="BB94" s="11"/>
      <c r="BC94" s="11"/>
      <c r="BD94" s="11"/>
      <c r="BE94" s="11"/>
      <c r="BF94" s="11"/>
      <c r="BG94" s="11"/>
      <c r="BH94" s="11"/>
      <c r="BI94" s="11"/>
      <c r="BJ94" s="11"/>
      <c r="BK94" s="15"/>
      <c r="BL94" s="11"/>
      <c r="BM94" s="11"/>
      <c r="BN94" s="11"/>
      <c r="BO94" s="11"/>
      <c r="BP94" s="11"/>
      <c r="BQ94" s="11"/>
      <c r="BR94" s="11"/>
      <c r="BS94" s="11"/>
      <c r="BT94" s="11"/>
      <c r="BU94" s="15"/>
      <c r="BV94" s="11"/>
      <c r="BW94" s="11"/>
      <c r="BX94" s="11"/>
      <c r="BY94" s="11"/>
      <c r="BZ94" s="11"/>
      <c r="CA94" s="11"/>
      <c r="CB94" s="11"/>
      <c r="CC94" s="11"/>
      <c r="CD94" s="11"/>
      <c r="CE94" s="15"/>
      <c r="CF94" s="11"/>
      <c r="CG94" s="30"/>
      <c r="CH94" s="31"/>
      <c r="CI94" s="32"/>
    </row>
    <row r="95" spans="1:87" ht="8.1" customHeight="1" x14ac:dyDescent="0.3">
      <c r="A95" s="10"/>
      <c r="B95" s="33"/>
      <c r="C95" s="109"/>
      <c r="D95" s="14"/>
      <c r="E95" s="15"/>
      <c r="F95" s="11"/>
      <c r="G95" s="15"/>
      <c r="H95" s="11"/>
      <c r="I95" s="15"/>
      <c r="J95" s="11"/>
      <c r="K95" s="15"/>
      <c r="L95" s="11"/>
      <c r="M95" s="15"/>
      <c r="N95" s="11"/>
      <c r="O95" s="15"/>
      <c r="P95" s="11"/>
      <c r="Q95" s="15"/>
      <c r="R95" s="11"/>
      <c r="S95" s="15"/>
      <c r="T95" s="11"/>
      <c r="U95" s="15"/>
      <c r="V95" s="11"/>
      <c r="W95" s="15"/>
      <c r="X95" s="14"/>
      <c r="Y95" s="15"/>
      <c r="Z95" s="11"/>
      <c r="AA95" s="15"/>
      <c r="AB95" s="11"/>
      <c r="AC95" s="15"/>
      <c r="AD95" s="11"/>
      <c r="AE95" s="15"/>
      <c r="AF95" s="11"/>
      <c r="AG95" s="15"/>
      <c r="AH95" s="11"/>
      <c r="AI95" s="15"/>
      <c r="AJ95" s="11"/>
      <c r="AK95" s="15"/>
      <c r="AL95" s="11"/>
      <c r="AM95" s="15"/>
      <c r="AN95" s="11"/>
      <c r="AO95" s="15"/>
      <c r="AP95" s="11"/>
      <c r="AQ95" s="15"/>
      <c r="AR95" s="14"/>
      <c r="AS95" s="15"/>
      <c r="AT95" s="11"/>
      <c r="AU95" s="15"/>
      <c r="AV95" s="11"/>
      <c r="AW95" s="15"/>
      <c r="AX95" s="11"/>
      <c r="AY95" s="15"/>
      <c r="AZ95" s="11"/>
      <c r="BA95" s="15"/>
      <c r="BB95" s="11"/>
      <c r="BC95" s="15"/>
      <c r="BD95" s="11"/>
      <c r="BE95" s="15"/>
      <c r="BF95" s="11"/>
      <c r="BG95" s="15"/>
      <c r="BH95" s="11"/>
      <c r="BI95" s="15"/>
      <c r="BJ95" s="11"/>
      <c r="BK95" s="15"/>
      <c r="BL95" s="14"/>
      <c r="BM95" s="15"/>
      <c r="BN95" s="11"/>
      <c r="BO95" s="15"/>
      <c r="BP95" s="11"/>
      <c r="BQ95" s="15"/>
      <c r="BR95" s="11"/>
      <c r="BS95" s="15"/>
      <c r="BT95" s="11"/>
      <c r="BU95" s="15"/>
      <c r="BV95" s="11"/>
      <c r="BW95" s="15"/>
      <c r="BX95" s="11"/>
      <c r="BY95" s="15"/>
      <c r="BZ95" s="11"/>
      <c r="CA95" s="15"/>
      <c r="CB95" s="11"/>
      <c r="CC95" s="15"/>
      <c r="CD95" s="11"/>
      <c r="CE95" s="15"/>
      <c r="CF95" s="11"/>
      <c r="CG95" s="30"/>
      <c r="CH95" s="31"/>
      <c r="CI95" s="32"/>
    </row>
    <row r="96" spans="1:87" ht="9" customHeight="1" x14ac:dyDescent="0.3">
      <c r="A96" s="10"/>
      <c r="B96" s="33"/>
      <c r="C96" s="109"/>
      <c r="D96" s="15"/>
      <c r="E96" s="15"/>
      <c r="F96" s="15"/>
      <c r="G96" s="15"/>
      <c r="H96" s="11"/>
      <c r="I96" s="192"/>
      <c r="J96" s="15"/>
      <c r="K96" s="15"/>
      <c r="L96" s="15"/>
      <c r="M96" s="15"/>
      <c r="N96" s="15"/>
      <c r="O96" s="15"/>
      <c r="P96" s="15"/>
      <c r="Q96" s="15"/>
      <c r="R96" s="11"/>
      <c r="S96" s="192"/>
      <c r="T96" s="15"/>
      <c r="U96" s="15"/>
      <c r="V96" s="15"/>
      <c r="W96" s="15"/>
      <c r="X96" s="15"/>
      <c r="Y96" s="15"/>
      <c r="Z96" s="15"/>
      <c r="AA96" s="15"/>
      <c r="AB96" s="11"/>
      <c r="AC96" s="192"/>
      <c r="AD96" s="15"/>
      <c r="AE96" s="15"/>
      <c r="AF96" s="15"/>
      <c r="AG96" s="15"/>
      <c r="AH96" s="15"/>
      <c r="AI96" s="15"/>
      <c r="AJ96" s="15"/>
      <c r="AK96" s="15"/>
      <c r="AL96" s="11"/>
      <c r="AM96" s="192"/>
      <c r="AN96" s="15"/>
      <c r="AO96" s="193"/>
      <c r="AP96" s="193"/>
      <c r="AQ96" s="193"/>
      <c r="AR96" s="193"/>
      <c r="AS96" s="193"/>
      <c r="AT96" s="193"/>
      <c r="AU96" s="193"/>
      <c r="AV96" s="194"/>
      <c r="AW96" s="195"/>
      <c r="AX96" s="193"/>
      <c r="AY96" s="193"/>
      <c r="AZ96" s="193"/>
      <c r="BA96" s="193"/>
      <c r="BB96" s="15"/>
      <c r="BC96" s="15"/>
      <c r="BD96" s="15"/>
      <c r="BE96" s="15"/>
      <c r="BF96" s="11"/>
      <c r="BG96" s="192"/>
      <c r="BH96" s="15"/>
      <c r="BI96" s="15"/>
      <c r="BJ96" s="15"/>
      <c r="BK96" s="15"/>
      <c r="BL96" s="15"/>
      <c r="BM96" s="15"/>
      <c r="BN96" s="15"/>
      <c r="BO96" s="15"/>
      <c r="BP96" s="11"/>
      <c r="BQ96" s="192"/>
      <c r="BR96" s="15"/>
      <c r="BS96" s="193"/>
      <c r="BT96" s="193"/>
      <c r="BU96" s="193"/>
      <c r="BV96" s="193"/>
      <c r="BW96" s="193"/>
      <c r="BX96" s="193"/>
      <c r="BY96" s="193"/>
      <c r="BZ96" s="194"/>
      <c r="CA96" s="195"/>
      <c r="CB96" s="193"/>
      <c r="CC96" s="193"/>
      <c r="CD96" s="193"/>
      <c r="CE96" s="193"/>
      <c r="CF96" s="11"/>
      <c r="CG96" s="30"/>
      <c r="CH96" s="31"/>
      <c r="CI96" s="32"/>
    </row>
    <row r="97" spans="1:89" ht="15.9" customHeight="1" x14ac:dyDescent="0.3">
      <c r="A97" s="10"/>
      <c r="B97" s="33">
        <v>18</v>
      </c>
      <c r="C97" s="109">
        <v>0</v>
      </c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34"/>
      <c r="AR97" s="34"/>
      <c r="AS97" s="34"/>
      <c r="AT97" s="34"/>
      <c r="AU97" s="34"/>
      <c r="AV97" s="34"/>
      <c r="AW97" s="34"/>
      <c r="AX97" s="34"/>
      <c r="AY97" s="34"/>
      <c r="AZ97" s="34"/>
      <c r="BA97" s="34"/>
      <c r="BB97" s="34"/>
      <c r="BC97" s="34"/>
      <c r="BD97" s="34"/>
      <c r="BE97" s="34"/>
      <c r="BF97" s="34"/>
      <c r="BG97" s="34"/>
      <c r="BH97" s="34"/>
      <c r="BI97" s="34"/>
      <c r="BJ97" s="34"/>
      <c r="BK97" s="34"/>
      <c r="BL97" s="34"/>
      <c r="BM97" s="34"/>
      <c r="BN97" s="34"/>
      <c r="BO97" s="34"/>
      <c r="BP97" s="34"/>
      <c r="BQ97" s="34"/>
      <c r="BR97" s="34"/>
      <c r="BS97" s="34"/>
      <c r="BT97" s="34"/>
      <c r="BU97" s="34"/>
      <c r="BV97" s="34"/>
      <c r="BW97" s="34"/>
      <c r="BX97" s="34"/>
      <c r="BY97" s="34"/>
      <c r="BZ97" s="34"/>
      <c r="CA97" s="34"/>
      <c r="CB97" s="34"/>
      <c r="CC97" s="34"/>
      <c r="CD97" s="34"/>
      <c r="CE97" s="35"/>
      <c r="CF97" s="11"/>
      <c r="CG97" s="30"/>
      <c r="CH97" s="31"/>
      <c r="CI97" s="32"/>
    </row>
    <row r="98" spans="1:89" ht="12" customHeight="1" x14ac:dyDescent="0.3">
      <c r="A98" s="10"/>
      <c r="B98" s="36"/>
      <c r="C98" s="110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5"/>
      <c r="CF98" s="11"/>
      <c r="CG98" s="38"/>
      <c r="CH98" s="39"/>
      <c r="CI98" s="32"/>
    </row>
    <row r="99" spans="1:89" ht="8.1" customHeight="1" x14ac:dyDescent="0.3">
      <c r="A99" s="10"/>
      <c r="B99" s="40"/>
      <c r="C99" s="109"/>
      <c r="D99" s="11"/>
      <c r="E99" s="11"/>
      <c r="F99" s="11"/>
      <c r="G99" s="11"/>
      <c r="H99" s="11"/>
      <c r="I99" s="11"/>
      <c r="J99" s="11"/>
      <c r="K99" s="11"/>
      <c r="L99" s="11"/>
      <c r="M99" s="15"/>
      <c r="N99" s="11"/>
      <c r="O99" s="11"/>
      <c r="P99" s="11"/>
      <c r="Q99" s="11"/>
      <c r="R99" s="11"/>
      <c r="S99" s="11"/>
      <c r="T99" s="11"/>
      <c r="U99" s="11"/>
      <c r="V99" s="11"/>
      <c r="W99" s="15"/>
      <c r="X99" s="11"/>
      <c r="Y99" s="11"/>
      <c r="Z99" s="11"/>
      <c r="AA99" s="11"/>
      <c r="AB99" s="11"/>
      <c r="AC99" s="11"/>
      <c r="AD99" s="11"/>
      <c r="AE99" s="11"/>
      <c r="AF99" s="11"/>
      <c r="AG99" s="15"/>
      <c r="AH99" s="11"/>
      <c r="AI99" s="11"/>
      <c r="AJ99" s="11"/>
      <c r="AK99" s="11"/>
      <c r="AL99" s="11"/>
      <c r="AM99" s="11"/>
      <c r="AN99" s="11"/>
      <c r="AO99" s="11"/>
      <c r="AP99" s="11"/>
      <c r="AQ99" s="15"/>
      <c r="AR99" s="11"/>
      <c r="AS99" s="11"/>
      <c r="AT99" s="11"/>
      <c r="AU99" s="11"/>
      <c r="AV99" s="11"/>
      <c r="AW99" s="11"/>
      <c r="AX99" s="11"/>
      <c r="AY99" s="11"/>
      <c r="AZ99" s="11"/>
      <c r="BA99" s="15"/>
      <c r="BB99" s="11"/>
      <c r="BC99" s="11"/>
      <c r="BD99" s="11"/>
      <c r="BE99" s="11"/>
      <c r="BF99" s="11"/>
      <c r="BG99" s="11"/>
      <c r="BH99" s="11"/>
      <c r="BI99" s="11"/>
      <c r="BJ99" s="11"/>
      <c r="BK99" s="15"/>
      <c r="BL99" s="11"/>
      <c r="BM99" s="11"/>
      <c r="BN99" s="11"/>
      <c r="BO99" s="11"/>
      <c r="BP99" s="11"/>
      <c r="BQ99" s="11"/>
      <c r="BR99" s="11"/>
      <c r="BS99" s="11"/>
      <c r="BT99" s="11"/>
      <c r="BU99" s="15"/>
      <c r="BV99" s="11"/>
      <c r="BW99" s="11"/>
      <c r="BX99" s="11"/>
      <c r="BY99" s="11"/>
      <c r="BZ99" s="11"/>
      <c r="CA99" s="11"/>
      <c r="CB99" s="11"/>
      <c r="CC99" s="11"/>
      <c r="CD99" s="11"/>
      <c r="CE99" s="15"/>
      <c r="CF99" s="11"/>
      <c r="CG99" s="30"/>
      <c r="CH99" s="31"/>
      <c r="CI99" s="32"/>
    </row>
    <row r="100" spans="1:89" ht="8.1" customHeight="1" x14ac:dyDescent="0.3">
      <c r="A100" s="10"/>
      <c r="B100" s="33"/>
      <c r="C100" s="109"/>
      <c r="D100" s="14"/>
      <c r="E100" s="15"/>
      <c r="F100" s="11"/>
      <c r="G100" s="15"/>
      <c r="H100" s="11"/>
      <c r="I100" s="15"/>
      <c r="J100" s="11"/>
      <c r="K100" s="15"/>
      <c r="L100" s="11"/>
      <c r="M100" s="15"/>
      <c r="N100" s="11"/>
      <c r="O100" s="15"/>
      <c r="P100" s="11"/>
      <c r="Q100" s="15"/>
      <c r="R100" s="11"/>
      <c r="S100" s="15"/>
      <c r="T100" s="11"/>
      <c r="U100" s="15"/>
      <c r="V100" s="11"/>
      <c r="W100" s="15"/>
      <c r="X100" s="14"/>
      <c r="Y100" s="15"/>
      <c r="Z100" s="11"/>
      <c r="AA100" s="15"/>
      <c r="AB100" s="11"/>
      <c r="AC100" s="15"/>
      <c r="AD100" s="11"/>
      <c r="AE100" s="15"/>
      <c r="AF100" s="11"/>
      <c r="AG100" s="15"/>
      <c r="AH100" s="11"/>
      <c r="AI100" s="15"/>
      <c r="AJ100" s="11"/>
      <c r="AK100" s="15"/>
      <c r="AL100" s="11"/>
      <c r="AM100" s="15"/>
      <c r="AN100" s="11"/>
      <c r="AO100" s="15"/>
      <c r="AP100" s="11"/>
      <c r="AQ100" s="15"/>
      <c r="AR100" s="14"/>
      <c r="AS100" s="15"/>
      <c r="AT100" s="11"/>
      <c r="AU100" s="15"/>
      <c r="AV100" s="11"/>
      <c r="AW100" s="15"/>
      <c r="AX100" s="11"/>
      <c r="AY100" s="15"/>
      <c r="AZ100" s="11"/>
      <c r="BA100" s="15"/>
      <c r="BB100" s="11"/>
      <c r="BC100" s="15"/>
      <c r="BD100" s="11"/>
      <c r="BE100" s="15"/>
      <c r="BF100" s="11"/>
      <c r="BG100" s="15"/>
      <c r="BH100" s="11"/>
      <c r="BI100" s="15"/>
      <c r="BJ100" s="11"/>
      <c r="BK100" s="15"/>
      <c r="BL100" s="14"/>
      <c r="BM100" s="15"/>
      <c r="BN100" s="11"/>
      <c r="BO100" s="15"/>
      <c r="BP100" s="11"/>
      <c r="BQ100" s="15"/>
      <c r="BR100" s="11"/>
      <c r="BS100" s="15"/>
      <c r="BT100" s="11"/>
      <c r="BU100" s="15"/>
      <c r="BV100" s="11"/>
      <c r="BW100" s="15"/>
      <c r="BX100" s="11"/>
      <c r="BY100" s="15"/>
      <c r="BZ100" s="11"/>
      <c r="CA100" s="15"/>
      <c r="CB100" s="11"/>
      <c r="CC100" s="15"/>
      <c r="CD100" s="11"/>
      <c r="CE100" s="15"/>
      <c r="CF100" s="11"/>
      <c r="CG100" s="30"/>
      <c r="CH100" s="31"/>
      <c r="CI100" s="32"/>
    </row>
    <row r="101" spans="1:89" ht="9" customHeight="1" x14ac:dyDescent="0.3">
      <c r="A101" s="10"/>
      <c r="B101" s="33"/>
      <c r="C101" s="109"/>
      <c r="D101" s="15"/>
      <c r="E101" s="15"/>
      <c r="F101" s="15"/>
      <c r="G101" s="15"/>
      <c r="H101" s="11"/>
      <c r="I101" s="192"/>
      <c r="J101" s="15"/>
      <c r="K101" s="15"/>
      <c r="L101" s="15"/>
      <c r="M101" s="15"/>
      <c r="N101" s="15"/>
      <c r="O101" s="15"/>
      <c r="P101" s="15"/>
      <c r="Q101" s="15"/>
      <c r="R101" s="11"/>
      <c r="S101" s="192"/>
      <c r="T101" s="15"/>
      <c r="U101" s="15"/>
      <c r="V101" s="15"/>
      <c r="W101" s="15"/>
      <c r="X101" s="15"/>
      <c r="Y101" s="15"/>
      <c r="Z101" s="15"/>
      <c r="AA101" s="15"/>
      <c r="AB101" s="11"/>
      <c r="AC101" s="192"/>
      <c r="AD101" s="15"/>
      <c r="AE101" s="15"/>
      <c r="AF101" s="15"/>
      <c r="AG101" s="15"/>
      <c r="AH101" s="15"/>
      <c r="AI101" s="15"/>
      <c r="AJ101" s="15"/>
      <c r="AK101" s="15"/>
      <c r="AL101" s="11"/>
      <c r="AM101" s="192"/>
      <c r="AN101" s="15"/>
      <c r="AO101" s="193"/>
      <c r="AP101" s="193"/>
      <c r="AQ101" s="193"/>
      <c r="AR101" s="193"/>
      <c r="AS101" s="193"/>
      <c r="AT101" s="193"/>
      <c r="AU101" s="193"/>
      <c r="AV101" s="194"/>
      <c r="AW101" s="195"/>
      <c r="AX101" s="193"/>
      <c r="AY101" s="193"/>
      <c r="AZ101" s="193"/>
      <c r="BA101" s="193"/>
      <c r="BB101" s="15"/>
      <c r="BC101" s="15"/>
      <c r="BD101" s="15"/>
      <c r="BE101" s="15"/>
      <c r="BF101" s="11"/>
      <c r="BG101" s="192"/>
      <c r="BH101" s="15"/>
      <c r="BI101" s="15"/>
      <c r="BJ101" s="15"/>
      <c r="BK101" s="15"/>
      <c r="BL101" s="15"/>
      <c r="BM101" s="15"/>
      <c r="BN101" s="15"/>
      <c r="BO101" s="15"/>
      <c r="BP101" s="11"/>
      <c r="BQ101" s="192"/>
      <c r="BR101" s="15"/>
      <c r="BS101" s="193"/>
      <c r="BT101" s="193"/>
      <c r="BU101" s="193"/>
      <c r="BV101" s="193"/>
      <c r="BW101" s="193"/>
      <c r="BX101" s="193"/>
      <c r="BY101" s="193"/>
      <c r="BZ101" s="194"/>
      <c r="CA101" s="195"/>
      <c r="CB101" s="193"/>
      <c r="CC101" s="193"/>
      <c r="CD101" s="193"/>
      <c r="CE101" s="193"/>
      <c r="CF101" s="11"/>
      <c r="CG101" s="30"/>
      <c r="CH101" s="31"/>
      <c r="CI101" s="32"/>
    </row>
    <row r="102" spans="1:89" ht="15.75" customHeight="1" x14ac:dyDescent="0.3">
      <c r="A102" s="10"/>
      <c r="B102" s="33">
        <v>19</v>
      </c>
      <c r="C102" s="109">
        <v>0</v>
      </c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34"/>
      <c r="AR102" s="34"/>
      <c r="AS102" s="34"/>
      <c r="AT102" s="34"/>
      <c r="AU102" s="34"/>
      <c r="AV102" s="34"/>
      <c r="AW102" s="34"/>
      <c r="AX102" s="34"/>
      <c r="AY102" s="34"/>
      <c r="AZ102" s="34"/>
      <c r="BA102" s="34"/>
      <c r="BB102" s="34"/>
      <c r="BC102" s="34"/>
      <c r="BD102" s="34"/>
      <c r="BE102" s="34"/>
      <c r="BF102" s="34"/>
      <c r="BG102" s="34"/>
      <c r="BH102" s="34"/>
      <c r="BI102" s="34"/>
      <c r="BJ102" s="34"/>
      <c r="BK102" s="34"/>
      <c r="BL102" s="34"/>
      <c r="BM102" s="34"/>
      <c r="BN102" s="34"/>
      <c r="BO102" s="34"/>
      <c r="BP102" s="34"/>
      <c r="BQ102" s="34"/>
      <c r="BR102" s="34"/>
      <c r="BS102" s="34"/>
      <c r="BT102" s="34"/>
      <c r="BU102" s="34"/>
      <c r="BV102" s="34"/>
      <c r="BW102" s="34"/>
      <c r="BX102" s="34"/>
      <c r="BY102" s="34"/>
      <c r="BZ102" s="34"/>
      <c r="CA102" s="34"/>
      <c r="CB102" s="34"/>
      <c r="CC102" s="34"/>
      <c r="CD102" s="34"/>
      <c r="CE102" s="35"/>
      <c r="CF102" s="11"/>
      <c r="CG102" s="30"/>
      <c r="CH102" s="31"/>
      <c r="CI102" s="32"/>
      <c r="CK102" s="11"/>
    </row>
    <row r="103" spans="1:89" ht="12" customHeight="1" x14ac:dyDescent="0.3">
      <c r="A103" s="10"/>
      <c r="B103" s="36"/>
      <c r="C103" s="110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1"/>
      <c r="CD103" s="11"/>
      <c r="CE103" s="15"/>
      <c r="CF103" s="11"/>
      <c r="CG103" s="38"/>
      <c r="CH103" s="39"/>
      <c r="CI103" s="32"/>
    </row>
    <row r="104" spans="1:89" ht="8.1" customHeight="1" x14ac:dyDescent="0.3">
      <c r="A104" s="10"/>
      <c r="B104" s="40"/>
      <c r="C104" s="109"/>
      <c r="D104" s="11"/>
      <c r="E104" s="11"/>
      <c r="F104" s="11"/>
      <c r="G104" s="11"/>
      <c r="H104" s="11"/>
      <c r="I104" s="11"/>
      <c r="J104" s="11"/>
      <c r="K104" s="11"/>
      <c r="L104" s="11"/>
      <c r="M104" s="15"/>
      <c r="N104" s="11"/>
      <c r="O104" s="11"/>
      <c r="P104" s="11"/>
      <c r="Q104" s="11"/>
      <c r="R104" s="11"/>
      <c r="S104" s="11"/>
      <c r="T104" s="11"/>
      <c r="U104" s="11"/>
      <c r="V104" s="11"/>
      <c r="W104" s="15"/>
      <c r="X104" s="11"/>
      <c r="Y104" s="11"/>
      <c r="Z104" s="11"/>
      <c r="AA104" s="11"/>
      <c r="AB104" s="11"/>
      <c r="AC104" s="11"/>
      <c r="AD104" s="11"/>
      <c r="AE104" s="11"/>
      <c r="AF104" s="11"/>
      <c r="AG104" s="15"/>
      <c r="AH104" s="11"/>
      <c r="AI104" s="11"/>
      <c r="AJ104" s="11"/>
      <c r="AK104" s="11"/>
      <c r="AL104" s="11"/>
      <c r="AM104" s="11"/>
      <c r="AN104" s="11"/>
      <c r="AO104" s="11"/>
      <c r="AP104" s="11"/>
      <c r="AQ104" s="15"/>
      <c r="AR104" s="11"/>
      <c r="AS104" s="11"/>
      <c r="AT104" s="11"/>
      <c r="AU104" s="11"/>
      <c r="AV104" s="11"/>
      <c r="AW104" s="11"/>
      <c r="AX104" s="11"/>
      <c r="AY104" s="11"/>
      <c r="AZ104" s="11"/>
      <c r="BA104" s="15"/>
      <c r="BB104" s="11"/>
      <c r="BC104" s="11"/>
      <c r="BD104" s="11"/>
      <c r="BE104" s="11"/>
      <c r="BF104" s="11"/>
      <c r="BG104" s="11"/>
      <c r="BH104" s="11"/>
      <c r="BI104" s="11"/>
      <c r="BJ104" s="11"/>
      <c r="BK104" s="15"/>
      <c r="BL104" s="11"/>
      <c r="BM104" s="11"/>
      <c r="BN104" s="11"/>
      <c r="BO104" s="11"/>
      <c r="BP104" s="11"/>
      <c r="BQ104" s="11"/>
      <c r="BR104" s="11"/>
      <c r="BS104" s="11"/>
      <c r="BT104" s="11"/>
      <c r="BU104" s="15"/>
      <c r="BV104" s="11"/>
      <c r="BW104" s="11"/>
      <c r="BX104" s="11"/>
      <c r="BY104" s="11"/>
      <c r="BZ104" s="11"/>
      <c r="CA104" s="11"/>
      <c r="CB104" s="11"/>
      <c r="CC104" s="11"/>
      <c r="CD104" s="11"/>
      <c r="CE104" s="15"/>
      <c r="CF104" s="11"/>
      <c r="CG104" s="30"/>
      <c r="CH104" s="31"/>
      <c r="CI104" s="32"/>
    </row>
    <row r="105" spans="1:89" ht="8.1" customHeight="1" x14ac:dyDescent="0.3">
      <c r="A105" s="10"/>
      <c r="B105" s="33"/>
      <c r="C105" s="109"/>
      <c r="D105" s="14"/>
      <c r="E105" s="15"/>
      <c r="F105" s="11"/>
      <c r="G105" s="15"/>
      <c r="H105" s="11"/>
      <c r="I105" s="15"/>
      <c r="J105" s="11"/>
      <c r="K105" s="15"/>
      <c r="L105" s="11"/>
      <c r="M105" s="15"/>
      <c r="N105" s="11"/>
      <c r="O105" s="15"/>
      <c r="P105" s="11"/>
      <c r="Q105" s="15"/>
      <c r="R105" s="11"/>
      <c r="S105" s="15"/>
      <c r="T105" s="11"/>
      <c r="U105" s="15"/>
      <c r="V105" s="11"/>
      <c r="W105" s="15"/>
      <c r="X105" s="14"/>
      <c r="Y105" s="15"/>
      <c r="Z105" s="11"/>
      <c r="AA105" s="15"/>
      <c r="AB105" s="11"/>
      <c r="AC105" s="15"/>
      <c r="AD105" s="11"/>
      <c r="AE105" s="15"/>
      <c r="AF105" s="11"/>
      <c r="AG105" s="15"/>
      <c r="AH105" s="11"/>
      <c r="AI105" s="15"/>
      <c r="AJ105" s="11"/>
      <c r="AK105" s="15"/>
      <c r="AL105" s="11"/>
      <c r="AM105" s="15"/>
      <c r="AN105" s="11"/>
      <c r="AO105" s="15"/>
      <c r="AP105" s="11"/>
      <c r="AQ105" s="15"/>
      <c r="AR105" s="14"/>
      <c r="AS105" s="15"/>
      <c r="AT105" s="11"/>
      <c r="AU105" s="15"/>
      <c r="AV105" s="11"/>
      <c r="AW105" s="15"/>
      <c r="AX105" s="11"/>
      <c r="AY105" s="15"/>
      <c r="AZ105" s="11"/>
      <c r="BA105" s="15"/>
      <c r="BB105" s="11"/>
      <c r="BC105" s="15"/>
      <c r="BD105" s="11"/>
      <c r="BE105" s="15"/>
      <c r="BF105" s="11"/>
      <c r="BG105" s="15"/>
      <c r="BH105" s="11"/>
      <c r="BI105" s="15"/>
      <c r="BJ105" s="11"/>
      <c r="BK105" s="15"/>
      <c r="BL105" s="14"/>
      <c r="BM105" s="15"/>
      <c r="BN105" s="11"/>
      <c r="BO105" s="15"/>
      <c r="BP105" s="11"/>
      <c r="BQ105" s="15"/>
      <c r="BR105" s="11"/>
      <c r="BS105" s="15"/>
      <c r="BT105" s="11"/>
      <c r="BU105" s="15"/>
      <c r="BV105" s="11"/>
      <c r="BW105" s="15"/>
      <c r="BX105" s="11"/>
      <c r="BY105" s="15"/>
      <c r="BZ105" s="11"/>
      <c r="CA105" s="15"/>
      <c r="CB105" s="11"/>
      <c r="CC105" s="15"/>
      <c r="CD105" s="11"/>
      <c r="CE105" s="15"/>
      <c r="CF105" s="11"/>
      <c r="CG105" s="30"/>
      <c r="CH105" s="31"/>
      <c r="CI105" s="32"/>
    </row>
    <row r="106" spans="1:89" ht="9" customHeight="1" x14ac:dyDescent="0.3">
      <c r="A106" s="10"/>
      <c r="B106" s="33"/>
      <c r="C106" s="109"/>
      <c r="D106" s="15"/>
      <c r="E106" s="15"/>
      <c r="F106" s="15"/>
      <c r="G106" s="15"/>
      <c r="H106" s="11"/>
      <c r="I106" s="192"/>
      <c r="J106" s="15"/>
      <c r="K106" s="15"/>
      <c r="L106" s="15"/>
      <c r="M106" s="15"/>
      <c r="N106" s="15"/>
      <c r="O106" s="15"/>
      <c r="P106" s="15"/>
      <c r="Q106" s="15"/>
      <c r="R106" s="11"/>
      <c r="S106" s="192"/>
      <c r="T106" s="15"/>
      <c r="U106" s="15"/>
      <c r="V106" s="15"/>
      <c r="W106" s="15"/>
      <c r="X106" s="15"/>
      <c r="Y106" s="15"/>
      <c r="Z106" s="15"/>
      <c r="AA106" s="15"/>
      <c r="AB106" s="11"/>
      <c r="AC106" s="192"/>
      <c r="AD106" s="15"/>
      <c r="AE106" s="15"/>
      <c r="AF106" s="15"/>
      <c r="AG106" s="15"/>
      <c r="AH106" s="15"/>
      <c r="AI106" s="15"/>
      <c r="AJ106" s="15"/>
      <c r="AK106" s="15"/>
      <c r="AL106" s="11"/>
      <c r="AM106" s="192"/>
      <c r="AN106" s="15"/>
      <c r="AO106" s="193"/>
      <c r="AP106" s="193"/>
      <c r="AQ106" s="193"/>
      <c r="AR106" s="193"/>
      <c r="AS106" s="193"/>
      <c r="AT106" s="193"/>
      <c r="AU106" s="193"/>
      <c r="AV106" s="194"/>
      <c r="AW106" s="195"/>
      <c r="AX106" s="193"/>
      <c r="AY106" s="193"/>
      <c r="AZ106" s="193"/>
      <c r="BA106" s="193"/>
      <c r="BB106" s="15"/>
      <c r="BC106" s="15"/>
      <c r="BD106" s="15"/>
      <c r="BE106" s="15"/>
      <c r="BF106" s="11"/>
      <c r="BG106" s="192"/>
      <c r="BH106" s="15"/>
      <c r="BI106" s="15"/>
      <c r="BJ106" s="15"/>
      <c r="BK106" s="15"/>
      <c r="BL106" s="15"/>
      <c r="BM106" s="15"/>
      <c r="BN106" s="15"/>
      <c r="BO106" s="15"/>
      <c r="BP106" s="11"/>
      <c r="BQ106" s="192"/>
      <c r="BR106" s="15"/>
      <c r="BS106" s="193"/>
      <c r="BT106" s="193"/>
      <c r="BU106" s="193"/>
      <c r="BV106" s="193"/>
      <c r="BW106" s="193"/>
      <c r="BX106" s="193"/>
      <c r="BY106" s="193"/>
      <c r="BZ106" s="194"/>
      <c r="CA106" s="195"/>
      <c r="CB106" s="193"/>
      <c r="CC106" s="193"/>
      <c r="CD106" s="193"/>
      <c r="CE106" s="193"/>
      <c r="CF106" s="11"/>
      <c r="CG106" s="30"/>
      <c r="CH106" s="31"/>
      <c r="CI106" s="32"/>
    </row>
    <row r="107" spans="1:89" ht="15.75" customHeight="1" x14ac:dyDescent="0.3">
      <c r="A107" s="10"/>
      <c r="B107" s="33">
        <v>20</v>
      </c>
      <c r="C107" s="109">
        <v>0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34"/>
      <c r="AR107" s="34"/>
      <c r="AS107" s="34"/>
      <c r="AT107" s="34"/>
      <c r="AU107" s="34"/>
      <c r="AV107" s="34"/>
      <c r="AW107" s="34"/>
      <c r="AX107" s="34"/>
      <c r="AY107" s="34"/>
      <c r="AZ107" s="34"/>
      <c r="BA107" s="34"/>
      <c r="BB107" s="34"/>
      <c r="BC107" s="34"/>
      <c r="BD107" s="34"/>
      <c r="BE107" s="34"/>
      <c r="BF107" s="34"/>
      <c r="BG107" s="34"/>
      <c r="BH107" s="34"/>
      <c r="BI107" s="34"/>
      <c r="BJ107" s="34"/>
      <c r="BK107" s="34"/>
      <c r="BL107" s="34"/>
      <c r="BM107" s="34"/>
      <c r="BN107" s="34"/>
      <c r="BO107" s="34"/>
      <c r="BP107" s="34"/>
      <c r="BQ107" s="34"/>
      <c r="BR107" s="34"/>
      <c r="BS107" s="34"/>
      <c r="BT107" s="34"/>
      <c r="BU107" s="34"/>
      <c r="BV107" s="34"/>
      <c r="BW107" s="34"/>
      <c r="BX107" s="34"/>
      <c r="BY107" s="34"/>
      <c r="BZ107" s="34"/>
      <c r="CA107" s="34"/>
      <c r="CB107" s="34"/>
      <c r="CC107" s="34"/>
      <c r="CD107" s="34"/>
      <c r="CE107" s="35"/>
      <c r="CF107" s="11"/>
      <c r="CG107" s="30"/>
      <c r="CH107" s="31"/>
      <c r="CI107" s="32"/>
    </row>
    <row r="108" spans="1:89" ht="12" customHeight="1" x14ac:dyDescent="0.3">
      <c r="A108" s="10"/>
      <c r="B108" s="41"/>
      <c r="C108" s="111"/>
      <c r="D108" s="4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112"/>
      <c r="AZ108" s="112"/>
      <c r="BA108" s="112"/>
      <c r="BB108" s="112"/>
      <c r="BC108" s="112"/>
      <c r="BD108" s="112"/>
      <c r="BE108" s="112"/>
      <c r="BF108" s="112"/>
      <c r="BG108" s="112"/>
      <c r="BH108" s="112"/>
      <c r="BI108" s="112"/>
      <c r="BJ108" s="112"/>
      <c r="BK108" s="112"/>
      <c r="BL108" s="112"/>
      <c r="BM108" s="112"/>
      <c r="BN108" s="112"/>
      <c r="BO108" s="112"/>
      <c r="BP108" s="112"/>
      <c r="BQ108" s="112"/>
      <c r="BR108" s="112"/>
      <c r="BS108" s="112"/>
      <c r="BT108" s="112"/>
      <c r="BU108" s="112"/>
      <c r="BV108" s="112"/>
      <c r="BW108" s="112"/>
      <c r="BX108" s="112"/>
      <c r="BY108" s="112"/>
      <c r="BZ108" s="112"/>
      <c r="CA108" s="112"/>
      <c r="CB108" s="112"/>
      <c r="CC108" s="112"/>
      <c r="CD108" s="112"/>
      <c r="CE108" s="43"/>
      <c r="CF108" s="11"/>
      <c r="CG108" s="38"/>
      <c r="CH108" s="39"/>
      <c r="CI108" s="32"/>
    </row>
    <row r="109" spans="1:89" ht="12" customHeight="1" x14ac:dyDescent="0.3">
      <c r="A109" s="10"/>
      <c r="B109" s="40"/>
      <c r="C109" s="109"/>
      <c r="D109" s="11"/>
      <c r="E109" s="11"/>
      <c r="F109" s="11"/>
      <c r="G109" s="11"/>
      <c r="H109" s="11"/>
      <c r="I109" s="11"/>
      <c r="J109" s="11"/>
      <c r="K109" s="11"/>
      <c r="L109" s="11"/>
      <c r="M109" s="15"/>
      <c r="N109" s="11"/>
      <c r="O109" s="11"/>
      <c r="P109" s="11"/>
      <c r="Q109" s="11"/>
      <c r="R109" s="11"/>
      <c r="S109" s="11"/>
      <c r="T109" s="11"/>
      <c r="U109" s="11"/>
      <c r="V109" s="11"/>
      <c r="W109" s="15"/>
      <c r="X109" s="11"/>
      <c r="Y109" s="11"/>
      <c r="Z109" s="11"/>
      <c r="AA109" s="11"/>
      <c r="AB109" s="11"/>
      <c r="AC109" s="11"/>
      <c r="AD109" s="11"/>
      <c r="AE109" s="11"/>
      <c r="AF109" s="11"/>
      <c r="AG109" s="15"/>
      <c r="AH109" s="11"/>
      <c r="AI109" s="11"/>
      <c r="AJ109" s="11"/>
      <c r="AK109" s="11"/>
      <c r="AL109" s="11"/>
      <c r="AM109" s="11"/>
      <c r="AN109" s="11"/>
      <c r="AO109" s="11"/>
      <c r="AP109" s="11"/>
      <c r="AQ109" s="15"/>
      <c r="AR109" s="11"/>
      <c r="AS109" s="11"/>
      <c r="AT109" s="11"/>
      <c r="AU109" s="11"/>
      <c r="AV109" s="11"/>
      <c r="AW109" s="11"/>
      <c r="AX109" s="11"/>
      <c r="AY109" s="11"/>
      <c r="AZ109" s="11"/>
      <c r="BA109" s="15"/>
      <c r="BB109" s="11"/>
      <c r="BC109" s="11"/>
      <c r="BD109" s="11"/>
      <c r="BE109" s="11"/>
      <c r="BF109" s="11"/>
      <c r="BG109" s="11"/>
      <c r="BH109" s="11"/>
      <c r="BI109" s="11"/>
      <c r="BJ109" s="11"/>
      <c r="BK109" s="15"/>
      <c r="BL109" s="11"/>
      <c r="BM109" s="11"/>
      <c r="BN109" s="11"/>
      <c r="BO109" s="11"/>
      <c r="BP109" s="11"/>
      <c r="BQ109" s="11"/>
      <c r="BR109" s="11"/>
      <c r="BS109" s="11"/>
      <c r="BT109" s="11"/>
      <c r="BU109" s="15"/>
      <c r="BV109" s="11"/>
      <c r="BW109" s="11"/>
      <c r="BX109" s="11"/>
      <c r="BY109" s="11"/>
      <c r="BZ109" s="11"/>
      <c r="CA109" s="11"/>
      <c r="CB109" s="11"/>
      <c r="CC109" s="11"/>
      <c r="CD109" s="11"/>
      <c r="CE109" s="15"/>
      <c r="CF109" s="11"/>
      <c r="CG109" s="30"/>
      <c r="CH109" s="31"/>
      <c r="CI109" s="32"/>
    </row>
    <row r="110" spans="1:89" ht="12" customHeight="1" x14ac:dyDescent="0.3">
      <c r="A110" s="10"/>
      <c r="B110" s="33"/>
      <c r="C110" s="48"/>
      <c r="D110" s="14"/>
      <c r="E110" s="15"/>
      <c r="F110" s="11"/>
      <c r="G110" s="15"/>
      <c r="H110" s="11"/>
      <c r="I110" s="15"/>
      <c r="J110" s="11"/>
      <c r="K110" s="15"/>
      <c r="L110" s="11"/>
      <c r="M110" s="15"/>
      <c r="N110" s="11"/>
      <c r="O110" s="15"/>
      <c r="P110" s="11"/>
      <c r="Q110" s="15"/>
      <c r="R110" s="11"/>
      <c r="S110" s="15"/>
      <c r="T110" s="11"/>
      <c r="U110" s="15"/>
      <c r="V110" s="11"/>
      <c r="W110" s="15"/>
      <c r="X110" s="14"/>
      <c r="Y110" s="15"/>
      <c r="Z110" s="11"/>
      <c r="AA110" s="15"/>
      <c r="AB110" s="11"/>
      <c r="AC110" s="15"/>
      <c r="AD110" s="11"/>
      <c r="AE110" s="15"/>
      <c r="AF110" s="11"/>
      <c r="AG110" s="15"/>
      <c r="AH110" s="11"/>
      <c r="AI110" s="15"/>
      <c r="AJ110" s="11"/>
      <c r="AK110" s="15"/>
      <c r="AL110" s="11"/>
      <c r="AM110" s="15"/>
      <c r="AN110" s="11"/>
      <c r="AO110" s="15"/>
      <c r="AP110" s="11"/>
      <c r="AQ110" s="15"/>
      <c r="AR110" s="14"/>
      <c r="AS110" s="15"/>
      <c r="AT110" s="11"/>
      <c r="AU110" s="15"/>
      <c r="AV110" s="11"/>
      <c r="AW110" s="15"/>
      <c r="AX110" s="11"/>
      <c r="AY110" s="15"/>
      <c r="AZ110" s="11"/>
      <c r="BA110" s="15"/>
      <c r="BB110" s="11"/>
      <c r="BC110" s="15"/>
      <c r="BD110" s="11"/>
      <c r="BE110" s="15"/>
      <c r="BF110" s="11"/>
      <c r="BG110" s="15"/>
      <c r="BH110" s="11"/>
      <c r="BI110" s="15"/>
      <c r="BJ110" s="11"/>
      <c r="BK110" s="15"/>
      <c r="BL110" s="14"/>
      <c r="BM110" s="15"/>
      <c r="BN110" s="11"/>
      <c r="BO110" s="15"/>
      <c r="BP110" s="11"/>
      <c r="BQ110" s="15"/>
      <c r="BR110" s="11"/>
      <c r="BS110" s="15"/>
      <c r="BT110" s="11"/>
      <c r="BU110" s="15"/>
      <c r="BV110" s="11"/>
      <c r="BW110" s="15"/>
      <c r="BX110" s="11"/>
      <c r="BY110" s="15"/>
      <c r="BZ110" s="11"/>
      <c r="CA110" s="15"/>
      <c r="CB110" s="11"/>
      <c r="CC110" s="15"/>
      <c r="CD110" s="11"/>
      <c r="CE110" s="15"/>
      <c r="CF110" s="11"/>
      <c r="CG110" s="30"/>
      <c r="CH110" s="31"/>
      <c r="CI110" s="32"/>
    </row>
    <row r="111" spans="1:89" ht="9" customHeight="1" x14ac:dyDescent="0.3">
      <c r="A111" s="10"/>
      <c r="B111" s="33"/>
      <c r="C111" s="48"/>
      <c r="D111" s="168"/>
      <c r="E111" s="15"/>
      <c r="F111" s="15"/>
      <c r="G111" s="15"/>
      <c r="H111" s="11"/>
      <c r="I111" s="192"/>
      <c r="J111" s="15"/>
      <c r="K111" s="15"/>
      <c r="L111" s="15"/>
      <c r="M111" s="15"/>
      <c r="N111" s="15"/>
      <c r="O111" s="15"/>
      <c r="P111" s="15"/>
      <c r="Q111" s="15"/>
      <c r="R111" s="11"/>
      <c r="S111" s="192"/>
      <c r="T111" s="15"/>
      <c r="U111" s="15"/>
      <c r="V111" s="15"/>
      <c r="W111" s="15"/>
      <c r="X111" s="15"/>
      <c r="Y111" s="15"/>
      <c r="Z111" s="15"/>
      <c r="AA111" s="15"/>
      <c r="AB111" s="11"/>
      <c r="AC111" s="192"/>
      <c r="AD111" s="15"/>
      <c r="AE111" s="15"/>
      <c r="AF111" s="15"/>
      <c r="AG111" s="15"/>
      <c r="AH111" s="15"/>
      <c r="AI111" s="15"/>
      <c r="AJ111" s="15"/>
      <c r="AK111" s="15"/>
      <c r="AL111" s="11"/>
      <c r="AM111" s="192"/>
      <c r="AN111" s="15"/>
      <c r="AO111" s="193"/>
      <c r="AP111" s="193"/>
      <c r="AQ111" s="193"/>
      <c r="AR111" s="193"/>
      <c r="AS111" s="193"/>
      <c r="AT111" s="193"/>
      <c r="AU111" s="193"/>
      <c r="AV111" s="194"/>
      <c r="AW111" s="195"/>
      <c r="AX111" s="193"/>
      <c r="AY111" s="193"/>
      <c r="AZ111" s="193"/>
      <c r="BA111" s="193"/>
      <c r="BB111" s="15"/>
      <c r="BC111" s="15"/>
      <c r="BD111" s="15"/>
      <c r="BE111" s="15"/>
      <c r="BF111" s="11"/>
      <c r="BG111" s="192"/>
      <c r="BH111" s="15"/>
      <c r="BI111" s="15"/>
      <c r="BJ111" s="15"/>
      <c r="BK111" s="15"/>
      <c r="BL111" s="15"/>
      <c r="BM111" s="15"/>
      <c r="BN111" s="15"/>
      <c r="BO111" s="15"/>
      <c r="BP111" s="11"/>
      <c r="BQ111" s="192"/>
      <c r="BR111" s="15"/>
      <c r="BS111" s="193"/>
      <c r="BT111" s="193"/>
      <c r="BU111" s="193"/>
      <c r="BV111" s="193"/>
      <c r="BW111" s="193"/>
      <c r="BX111" s="193"/>
      <c r="BY111" s="193"/>
      <c r="BZ111" s="194"/>
      <c r="CA111" s="195"/>
      <c r="CB111" s="193"/>
      <c r="CC111" s="193"/>
      <c r="CD111" s="193"/>
      <c r="CE111" s="193"/>
      <c r="CF111" s="11"/>
      <c r="CG111" s="30"/>
      <c r="CH111" s="31"/>
      <c r="CI111" s="32"/>
    </row>
    <row r="112" spans="1:89" ht="15.9" customHeight="1" x14ac:dyDescent="0.3">
      <c r="A112" s="10"/>
      <c r="B112" s="33">
        <v>21</v>
      </c>
      <c r="C112" s="48">
        <f>Sikkerhedsmatrix!$C$30</f>
        <v>0</v>
      </c>
      <c r="D112" s="170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34"/>
      <c r="AR112" s="34"/>
      <c r="AS112" s="34"/>
      <c r="AT112" s="34"/>
      <c r="AU112" s="34"/>
      <c r="AV112" s="34"/>
      <c r="AW112" s="34"/>
      <c r="AX112" s="34"/>
      <c r="AY112" s="34"/>
      <c r="AZ112" s="34"/>
      <c r="BA112" s="34"/>
      <c r="BB112" s="34"/>
      <c r="BC112" s="34"/>
      <c r="BD112" s="34"/>
      <c r="BE112" s="34"/>
      <c r="BF112" s="34"/>
      <c r="BG112" s="34"/>
      <c r="BH112" s="34"/>
      <c r="BI112" s="34"/>
      <c r="BJ112" s="34"/>
      <c r="BK112" s="34"/>
      <c r="BL112" s="34"/>
      <c r="BM112" s="34"/>
      <c r="BN112" s="34"/>
      <c r="BO112" s="34"/>
      <c r="BP112" s="34"/>
      <c r="BQ112" s="34"/>
      <c r="BR112" s="34"/>
      <c r="BS112" s="34"/>
      <c r="BT112" s="34"/>
      <c r="BU112" s="34"/>
      <c r="BV112" s="34"/>
      <c r="BW112" s="34"/>
      <c r="BX112" s="34"/>
      <c r="BY112" s="34"/>
      <c r="BZ112" s="34"/>
      <c r="CA112" s="34"/>
      <c r="CB112" s="34"/>
      <c r="CC112" s="34"/>
      <c r="CD112" s="34"/>
      <c r="CE112" s="35"/>
      <c r="CF112" s="11"/>
      <c r="CG112" s="30"/>
      <c r="CH112" s="31"/>
      <c r="CI112" s="32"/>
    </row>
    <row r="113" spans="1:87" ht="12" customHeight="1" x14ac:dyDescent="0.3">
      <c r="A113" s="10"/>
      <c r="B113" s="41"/>
      <c r="C113" s="111"/>
      <c r="D113" s="14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1"/>
      <c r="CD113" s="11"/>
      <c r="CE113" s="15"/>
      <c r="CF113" s="11"/>
      <c r="CG113" s="38"/>
      <c r="CH113" s="39"/>
      <c r="CI113" s="32"/>
    </row>
    <row r="114" spans="1:87" ht="12" customHeight="1" x14ac:dyDescent="0.3">
      <c r="A114" s="10"/>
      <c r="B114" s="40"/>
      <c r="C114" s="48"/>
      <c r="D114" s="14"/>
      <c r="E114" s="11"/>
      <c r="F114" s="11"/>
      <c r="G114" s="11"/>
      <c r="H114" s="11"/>
      <c r="I114" s="11"/>
      <c r="J114" s="11"/>
      <c r="K114" s="11"/>
      <c r="L114" s="11"/>
      <c r="M114" s="15"/>
      <c r="N114" s="11"/>
      <c r="O114" s="11"/>
      <c r="P114" s="11"/>
      <c r="Q114" s="11"/>
      <c r="R114" s="11"/>
      <c r="S114" s="11"/>
      <c r="T114" s="11"/>
      <c r="U114" s="11"/>
      <c r="V114" s="11"/>
      <c r="W114" s="15"/>
      <c r="X114" s="11"/>
      <c r="Y114" s="11"/>
      <c r="Z114" s="11"/>
      <c r="AA114" s="11"/>
      <c r="AB114" s="11"/>
      <c r="AC114" s="11"/>
      <c r="AD114" s="11"/>
      <c r="AE114" s="11"/>
      <c r="AF114" s="11"/>
      <c r="AG114" s="15"/>
      <c r="AH114" s="11"/>
      <c r="AI114" s="11"/>
      <c r="AJ114" s="11"/>
      <c r="AK114" s="11"/>
      <c r="AL114" s="11"/>
      <c r="AM114" s="11"/>
      <c r="AN114" s="11"/>
      <c r="AO114" s="11"/>
      <c r="AP114" s="11"/>
      <c r="AQ114" s="15"/>
      <c r="AR114" s="11"/>
      <c r="AS114" s="11"/>
      <c r="AT114" s="11"/>
      <c r="AU114" s="11"/>
      <c r="AV114" s="11"/>
      <c r="AW114" s="11"/>
      <c r="AX114" s="11"/>
      <c r="AY114" s="11"/>
      <c r="AZ114" s="11"/>
      <c r="BA114" s="15"/>
      <c r="BB114" s="11"/>
      <c r="BC114" s="11"/>
      <c r="BD114" s="11"/>
      <c r="BE114" s="11"/>
      <c r="BF114" s="11"/>
      <c r="BG114" s="11"/>
      <c r="BH114" s="11"/>
      <c r="BI114" s="11"/>
      <c r="BJ114" s="11"/>
      <c r="BK114" s="15"/>
      <c r="BL114" s="11"/>
      <c r="BM114" s="11"/>
      <c r="BN114" s="11"/>
      <c r="BO114" s="11"/>
      <c r="BP114" s="11"/>
      <c r="BQ114" s="11"/>
      <c r="BR114" s="11"/>
      <c r="BS114" s="11"/>
      <c r="BT114" s="11"/>
      <c r="BU114" s="15"/>
      <c r="BV114" s="11"/>
      <c r="BW114" s="11"/>
      <c r="BX114" s="11"/>
      <c r="BY114" s="11"/>
      <c r="BZ114" s="11"/>
      <c r="CA114" s="11"/>
      <c r="CB114" s="11"/>
      <c r="CC114" s="11"/>
      <c r="CD114" s="11"/>
      <c r="CE114" s="15"/>
      <c r="CF114" s="11"/>
      <c r="CG114" s="30"/>
      <c r="CH114" s="31"/>
      <c r="CI114" s="32"/>
    </row>
    <row r="115" spans="1:87" ht="12" customHeight="1" x14ac:dyDescent="0.3">
      <c r="A115" s="10"/>
      <c r="B115" s="33"/>
      <c r="C115" s="48"/>
      <c r="D115" s="14"/>
      <c r="E115" s="15"/>
      <c r="F115" s="11"/>
      <c r="G115" s="15"/>
      <c r="H115" s="11"/>
      <c r="I115" s="15"/>
      <c r="J115" s="11"/>
      <c r="K115" s="15"/>
      <c r="L115" s="11"/>
      <c r="M115" s="15"/>
      <c r="N115" s="11"/>
      <c r="O115" s="15"/>
      <c r="P115" s="11"/>
      <c r="Q115" s="15"/>
      <c r="R115" s="11"/>
      <c r="S115" s="15"/>
      <c r="T115" s="11"/>
      <c r="U115" s="15"/>
      <c r="V115" s="11"/>
      <c r="W115" s="15"/>
      <c r="X115" s="14"/>
      <c r="Y115" s="15"/>
      <c r="Z115" s="11"/>
      <c r="AA115" s="15"/>
      <c r="AB115" s="11"/>
      <c r="AC115" s="15"/>
      <c r="AD115" s="11"/>
      <c r="AE115" s="15"/>
      <c r="AF115" s="11"/>
      <c r="AG115" s="15"/>
      <c r="AH115" s="11"/>
      <c r="AI115" s="15"/>
      <c r="AJ115" s="11"/>
      <c r="AK115" s="15"/>
      <c r="AL115" s="11"/>
      <c r="AM115" s="15"/>
      <c r="AN115" s="11"/>
      <c r="AO115" s="15"/>
      <c r="AP115" s="11"/>
      <c r="AQ115" s="15"/>
      <c r="AR115" s="14"/>
      <c r="AS115" s="15"/>
      <c r="AT115" s="11"/>
      <c r="AU115" s="15"/>
      <c r="AV115" s="11"/>
      <c r="AW115" s="15"/>
      <c r="AX115" s="11"/>
      <c r="AY115" s="15"/>
      <c r="AZ115" s="11"/>
      <c r="BA115" s="15"/>
      <c r="BB115" s="11"/>
      <c r="BC115" s="15"/>
      <c r="BD115" s="11"/>
      <c r="BE115" s="15"/>
      <c r="BF115" s="11"/>
      <c r="BG115" s="15"/>
      <c r="BH115" s="11"/>
      <c r="BI115" s="15"/>
      <c r="BJ115" s="11"/>
      <c r="BK115" s="15"/>
      <c r="BL115" s="14"/>
      <c r="BM115" s="15"/>
      <c r="BN115" s="11"/>
      <c r="BO115" s="15"/>
      <c r="BP115" s="11"/>
      <c r="BQ115" s="15"/>
      <c r="BR115" s="11"/>
      <c r="BS115" s="15"/>
      <c r="BT115" s="11"/>
      <c r="BU115" s="15"/>
      <c r="BV115" s="11"/>
      <c r="BW115" s="15"/>
      <c r="BX115" s="11"/>
      <c r="BY115" s="15"/>
      <c r="BZ115" s="11"/>
      <c r="CA115" s="15"/>
      <c r="CB115" s="11"/>
      <c r="CC115" s="15"/>
      <c r="CD115" s="11"/>
      <c r="CE115" s="15"/>
      <c r="CF115" s="11"/>
      <c r="CG115" s="30"/>
      <c r="CH115" s="31"/>
      <c r="CI115" s="32"/>
    </row>
    <row r="116" spans="1:87" ht="7.5" customHeight="1" x14ac:dyDescent="0.3">
      <c r="A116" s="10"/>
      <c r="B116" s="33"/>
      <c r="C116" s="48"/>
      <c r="D116" s="168"/>
      <c r="E116" s="15"/>
      <c r="F116" s="15"/>
      <c r="G116" s="15"/>
      <c r="H116" s="11"/>
      <c r="I116" s="192"/>
      <c r="J116" s="15"/>
      <c r="K116" s="15"/>
      <c r="L116" s="15"/>
      <c r="M116" s="15"/>
      <c r="N116" s="15"/>
      <c r="O116" s="15"/>
      <c r="P116" s="15"/>
      <c r="Q116" s="15"/>
      <c r="R116" s="11"/>
      <c r="S116" s="192"/>
      <c r="T116" s="15"/>
      <c r="U116" s="15"/>
      <c r="V116" s="15"/>
      <c r="W116" s="15"/>
      <c r="X116" s="15"/>
      <c r="Y116" s="15"/>
      <c r="Z116" s="15"/>
      <c r="AA116" s="15"/>
      <c r="AB116" s="11"/>
      <c r="AC116" s="192"/>
      <c r="AD116" s="15"/>
      <c r="AE116" s="15"/>
      <c r="AF116" s="15"/>
      <c r="AG116" s="15"/>
      <c r="AH116" s="15"/>
      <c r="AI116" s="15"/>
      <c r="AJ116" s="15"/>
      <c r="AK116" s="15"/>
      <c r="AL116" s="11"/>
      <c r="AM116" s="192"/>
      <c r="AN116" s="15"/>
      <c r="AO116" s="193"/>
      <c r="AP116" s="193"/>
      <c r="AQ116" s="193"/>
      <c r="AR116" s="193"/>
      <c r="AS116" s="193"/>
      <c r="AT116" s="193"/>
      <c r="AU116" s="193"/>
      <c r="AV116" s="194"/>
      <c r="AW116" s="195"/>
      <c r="AX116" s="193"/>
      <c r="AY116" s="193"/>
      <c r="AZ116" s="193"/>
      <c r="BA116" s="193"/>
      <c r="BB116" s="15"/>
      <c r="BC116" s="15"/>
      <c r="BD116" s="15"/>
      <c r="BE116" s="15"/>
      <c r="BF116" s="11"/>
      <c r="BG116" s="192"/>
      <c r="BH116" s="15"/>
      <c r="BI116" s="15"/>
      <c r="BJ116" s="15"/>
      <c r="BK116" s="15"/>
      <c r="BL116" s="15"/>
      <c r="BM116" s="15"/>
      <c r="BN116" s="15"/>
      <c r="BO116" s="15"/>
      <c r="BP116" s="11"/>
      <c r="BQ116" s="192"/>
      <c r="BR116" s="15"/>
      <c r="BS116" s="193"/>
      <c r="BT116" s="193"/>
      <c r="BU116" s="193"/>
      <c r="BV116" s="193"/>
      <c r="BW116" s="193"/>
      <c r="BX116" s="193"/>
      <c r="BY116" s="193"/>
      <c r="BZ116" s="194"/>
      <c r="CA116" s="195"/>
      <c r="CB116" s="193"/>
      <c r="CC116" s="193"/>
      <c r="CD116" s="193"/>
      <c r="CE116" s="193"/>
      <c r="CF116" s="11"/>
      <c r="CG116" s="30"/>
      <c r="CH116" s="31"/>
      <c r="CI116" s="32"/>
    </row>
    <row r="117" spans="1:87" ht="15.9" customHeight="1" x14ac:dyDescent="0.3">
      <c r="A117" s="10"/>
      <c r="B117" s="33">
        <v>22</v>
      </c>
      <c r="C117" s="48">
        <f>Sikkerhedsmatrix!$C$31</f>
        <v>0</v>
      </c>
      <c r="D117" s="170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34"/>
      <c r="AR117" s="34"/>
      <c r="AS117" s="34"/>
      <c r="AT117" s="34"/>
      <c r="AU117" s="34"/>
      <c r="AV117" s="34"/>
      <c r="AW117" s="34"/>
      <c r="AX117" s="34"/>
      <c r="AY117" s="34"/>
      <c r="AZ117" s="34"/>
      <c r="BA117" s="34"/>
      <c r="BB117" s="34"/>
      <c r="BC117" s="34"/>
      <c r="BD117" s="34"/>
      <c r="BE117" s="34"/>
      <c r="BF117" s="34"/>
      <c r="BG117" s="34"/>
      <c r="BH117" s="34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5"/>
      <c r="CF117" s="11"/>
      <c r="CG117" s="30"/>
      <c r="CH117" s="31"/>
      <c r="CI117" s="32"/>
    </row>
    <row r="118" spans="1:87" ht="10.5" customHeight="1" x14ac:dyDescent="0.3">
      <c r="A118" s="10"/>
      <c r="B118" s="41"/>
      <c r="C118" s="111"/>
      <c r="D118" s="4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  <c r="AJ118" s="112"/>
      <c r="AK118" s="112"/>
      <c r="AL118" s="112"/>
      <c r="AM118" s="112"/>
      <c r="AN118" s="112"/>
      <c r="AO118" s="112"/>
      <c r="AP118" s="112"/>
      <c r="AQ118" s="112"/>
      <c r="AR118" s="112"/>
      <c r="AS118" s="112"/>
      <c r="AT118" s="112"/>
      <c r="AU118" s="112"/>
      <c r="AV118" s="112"/>
      <c r="AW118" s="112"/>
      <c r="AX118" s="112"/>
      <c r="AY118" s="112"/>
      <c r="AZ118" s="112"/>
      <c r="BA118" s="112"/>
      <c r="BB118" s="112"/>
      <c r="BC118" s="112"/>
      <c r="BD118" s="112"/>
      <c r="BE118" s="112"/>
      <c r="BF118" s="112"/>
      <c r="BG118" s="112"/>
      <c r="BH118" s="112"/>
      <c r="BI118" s="112"/>
      <c r="BJ118" s="112"/>
      <c r="BK118" s="112"/>
      <c r="BL118" s="112"/>
      <c r="BM118" s="112"/>
      <c r="BN118" s="112"/>
      <c r="BO118" s="112"/>
      <c r="BP118" s="112"/>
      <c r="BQ118" s="112"/>
      <c r="BR118" s="112"/>
      <c r="BS118" s="112"/>
      <c r="BT118" s="112"/>
      <c r="BU118" s="112"/>
      <c r="BV118" s="112"/>
      <c r="BW118" s="112"/>
      <c r="BX118" s="112"/>
      <c r="BY118" s="112"/>
      <c r="BZ118" s="112"/>
      <c r="CA118" s="112"/>
      <c r="CB118" s="112"/>
      <c r="CC118" s="112"/>
      <c r="CD118" s="112"/>
      <c r="CE118" s="43"/>
      <c r="CF118" s="11"/>
      <c r="CG118" s="38"/>
      <c r="CH118" s="39"/>
      <c r="CI118" s="32"/>
    </row>
    <row r="119" spans="1:87" ht="16.5" customHeight="1" x14ac:dyDescent="0.35">
      <c r="A119" s="10"/>
      <c r="B119" s="113"/>
      <c r="C119" s="17"/>
      <c r="D119" s="14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1"/>
      <c r="CD119" s="11"/>
      <c r="CE119" s="15"/>
      <c r="CF119" s="11"/>
      <c r="CG119" s="11"/>
      <c r="CH119" s="44"/>
      <c r="CI119" s="32"/>
    </row>
    <row r="120" spans="1:87" ht="12" customHeight="1" x14ac:dyDescent="0.35">
      <c r="A120" s="10"/>
      <c r="B120" s="113"/>
      <c r="C120" s="17"/>
      <c r="D120" s="14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1"/>
      <c r="CD120" s="11"/>
      <c r="CE120" s="15"/>
      <c r="CF120" s="11"/>
      <c r="CG120" s="11"/>
      <c r="CH120" s="44"/>
      <c r="CI120" s="32"/>
    </row>
    <row r="121" spans="1:87" ht="12" customHeight="1" x14ac:dyDescent="0.35">
      <c r="A121" s="10"/>
      <c r="B121" s="113"/>
      <c r="C121" s="17"/>
      <c r="D121" s="14"/>
      <c r="E121" s="11"/>
      <c r="F121" s="11"/>
      <c r="G121" s="11"/>
      <c r="H121" s="11"/>
      <c r="I121" s="11"/>
      <c r="J121" s="11"/>
      <c r="K121" s="11"/>
      <c r="L121" s="11"/>
      <c r="M121" s="15"/>
      <c r="N121" s="11"/>
      <c r="O121" s="11"/>
      <c r="P121" s="11"/>
      <c r="Q121" s="11"/>
      <c r="R121" s="11"/>
      <c r="S121" s="11"/>
      <c r="T121" s="11"/>
      <c r="U121" s="11"/>
      <c r="V121" s="11"/>
      <c r="W121" s="15"/>
      <c r="X121" s="11"/>
      <c r="Y121" s="11"/>
      <c r="Z121" s="11"/>
      <c r="AA121" s="11"/>
      <c r="AB121" s="11"/>
      <c r="AC121" s="11"/>
      <c r="AD121" s="11"/>
      <c r="AE121" s="11"/>
      <c r="AF121" s="11"/>
      <c r="AG121" s="15"/>
      <c r="AH121" s="11"/>
      <c r="AI121" s="11"/>
      <c r="AJ121" s="11"/>
      <c r="AK121" s="11"/>
      <c r="AL121" s="11"/>
      <c r="AM121" s="11"/>
      <c r="AN121" s="11"/>
      <c r="AO121" s="11"/>
      <c r="AP121" s="11"/>
      <c r="AQ121" s="15"/>
      <c r="AR121" s="11"/>
      <c r="AS121" s="11"/>
      <c r="AT121" s="11"/>
      <c r="AU121" s="11"/>
      <c r="AV121" s="11"/>
      <c r="AW121" s="11"/>
      <c r="AX121" s="11"/>
      <c r="AY121" s="11"/>
      <c r="AZ121" s="11"/>
      <c r="BA121" s="15"/>
      <c r="BB121" s="11"/>
      <c r="BC121" s="11"/>
      <c r="BD121" s="11"/>
      <c r="BE121" s="11"/>
      <c r="BF121" s="11"/>
      <c r="BG121" s="11"/>
      <c r="BH121" s="11"/>
      <c r="BI121" s="11"/>
      <c r="BJ121" s="11"/>
      <c r="BK121" s="15"/>
      <c r="BL121" s="11"/>
      <c r="BM121" s="11"/>
      <c r="BN121" s="11"/>
      <c r="BO121" s="11"/>
      <c r="BP121" s="11"/>
      <c r="BQ121" s="11"/>
      <c r="BR121" s="11"/>
      <c r="BS121" s="11"/>
      <c r="BT121" s="11"/>
      <c r="BU121" s="15"/>
      <c r="BV121" s="11"/>
      <c r="BW121" s="11"/>
      <c r="BX121" s="11"/>
      <c r="BY121" s="11"/>
      <c r="BZ121" s="11"/>
      <c r="CA121" s="11"/>
      <c r="CB121" s="11"/>
      <c r="CC121" s="11"/>
      <c r="CD121" s="11"/>
      <c r="CE121" s="15"/>
      <c r="CF121" s="11"/>
      <c r="CG121" s="11"/>
      <c r="CH121" s="44"/>
      <c r="CI121" s="32"/>
    </row>
    <row r="122" spans="1:87" ht="12" customHeight="1" x14ac:dyDescent="0.35">
      <c r="A122" s="10"/>
      <c r="B122" s="113"/>
      <c r="C122" s="17"/>
      <c r="D122" s="14"/>
      <c r="E122" s="15"/>
      <c r="F122" s="11"/>
      <c r="G122" s="15"/>
      <c r="H122" s="11"/>
      <c r="I122" s="15"/>
      <c r="J122" s="11"/>
      <c r="K122" s="15"/>
      <c r="L122" s="11"/>
      <c r="M122" s="15"/>
      <c r="N122" s="11"/>
      <c r="O122" s="15"/>
      <c r="P122" s="11"/>
      <c r="Q122" s="15"/>
      <c r="R122" s="11"/>
      <c r="S122" s="15"/>
      <c r="T122" s="11"/>
      <c r="U122" s="15"/>
      <c r="V122" s="11"/>
      <c r="W122" s="15"/>
      <c r="X122" s="14"/>
      <c r="Y122" s="15"/>
      <c r="Z122" s="11"/>
      <c r="AA122" s="15"/>
      <c r="AB122" s="11"/>
      <c r="AC122" s="15"/>
      <c r="AD122" s="11"/>
      <c r="AE122" s="15"/>
      <c r="AF122" s="11"/>
      <c r="AG122" s="15"/>
      <c r="AH122" s="11"/>
      <c r="AI122" s="15"/>
      <c r="AJ122" s="11"/>
      <c r="AK122" s="15"/>
      <c r="AL122" s="11"/>
      <c r="AM122" s="15"/>
      <c r="AN122" s="11"/>
      <c r="AO122" s="15"/>
      <c r="AP122" s="11"/>
      <c r="AQ122" s="15"/>
      <c r="AR122" s="14"/>
      <c r="AS122" s="15"/>
      <c r="AT122" s="11"/>
      <c r="AU122" s="15"/>
      <c r="AV122" s="11"/>
      <c r="AW122" s="15"/>
      <c r="AX122" s="11"/>
      <c r="AY122" s="15"/>
      <c r="AZ122" s="11"/>
      <c r="BA122" s="15"/>
      <c r="BB122" s="11"/>
      <c r="BC122" s="15"/>
      <c r="BD122" s="11"/>
      <c r="BE122" s="15"/>
      <c r="BF122" s="11"/>
      <c r="BG122" s="15"/>
      <c r="BH122" s="11"/>
      <c r="BI122" s="15"/>
      <c r="BJ122" s="11"/>
      <c r="BK122" s="15"/>
      <c r="BL122" s="14"/>
      <c r="BM122" s="15"/>
      <c r="BN122" s="11"/>
      <c r="BO122" s="15"/>
      <c r="BP122" s="11"/>
      <c r="BQ122" s="15"/>
      <c r="BR122" s="11"/>
      <c r="BS122" s="15"/>
      <c r="BT122" s="11"/>
      <c r="BU122" s="15"/>
      <c r="BV122" s="11"/>
      <c r="BW122" s="15"/>
      <c r="BX122" s="11"/>
      <c r="BY122" s="15"/>
      <c r="BZ122" s="11"/>
      <c r="CA122" s="15"/>
      <c r="CB122" s="11"/>
      <c r="CC122" s="15"/>
      <c r="CD122" s="11"/>
      <c r="CE122" s="15"/>
      <c r="CF122" s="11"/>
      <c r="CG122" s="11"/>
      <c r="CH122" s="44"/>
      <c r="CI122" s="32"/>
    </row>
    <row r="123" spans="1:87" ht="12" customHeight="1" x14ac:dyDescent="0.35">
      <c r="A123" s="10"/>
      <c r="B123" s="113"/>
      <c r="C123" s="17"/>
      <c r="D123" s="196"/>
      <c r="E123" s="15"/>
      <c r="F123" s="15"/>
      <c r="G123" s="15"/>
      <c r="H123" s="11"/>
      <c r="I123" s="192"/>
      <c r="J123" s="15"/>
      <c r="K123" s="15"/>
      <c r="L123" s="15"/>
      <c r="M123" s="15"/>
      <c r="N123" s="15"/>
      <c r="O123" s="15"/>
      <c r="P123" s="15"/>
      <c r="Q123" s="15"/>
      <c r="R123" s="11"/>
      <c r="S123" s="192"/>
      <c r="T123" s="15"/>
      <c r="U123" s="15"/>
      <c r="V123" s="15"/>
      <c r="W123" s="15"/>
      <c r="X123" s="15"/>
      <c r="Y123" s="15"/>
      <c r="Z123" s="15"/>
      <c r="AA123" s="15"/>
      <c r="AB123" s="11"/>
      <c r="AC123" s="192"/>
      <c r="AD123" s="15"/>
      <c r="AE123" s="15"/>
      <c r="AF123" s="15"/>
      <c r="AG123" s="15"/>
      <c r="AH123" s="15"/>
      <c r="AI123" s="15"/>
      <c r="AJ123" s="15"/>
      <c r="AK123" s="15"/>
      <c r="AL123" s="11"/>
      <c r="AM123" s="192"/>
      <c r="AN123" s="15"/>
      <c r="AO123" s="193"/>
      <c r="AP123" s="193"/>
      <c r="AQ123" s="193"/>
      <c r="AR123" s="193"/>
      <c r="AS123" s="193"/>
      <c r="AT123" s="193"/>
      <c r="AU123" s="193"/>
      <c r="AV123" s="194"/>
      <c r="AW123" s="195"/>
      <c r="AX123" s="193"/>
      <c r="AY123" s="193"/>
      <c r="AZ123" s="193"/>
      <c r="BA123" s="193"/>
      <c r="BB123" s="15"/>
      <c r="BC123" s="15"/>
      <c r="BD123" s="15"/>
      <c r="BE123" s="15"/>
      <c r="BF123" s="11"/>
      <c r="BG123" s="192"/>
      <c r="BH123" s="15"/>
      <c r="BI123" s="15"/>
      <c r="BJ123" s="15"/>
      <c r="BK123" s="15"/>
      <c r="BL123" s="15"/>
      <c r="BM123" s="15"/>
      <c r="BN123" s="15"/>
      <c r="BO123" s="15"/>
      <c r="BP123" s="11"/>
      <c r="BQ123" s="192"/>
      <c r="BR123" s="15"/>
      <c r="BS123" s="193"/>
      <c r="BT123" s="193"/>
      <c r="BU123" s="193"/>
      <c r="BV123" s="193"/>
      <c r="BW123" s="193"/>
      <c r="BX123" s="193"/>
      <c r="BY123" s="193"/>
      <c r="BZ123" s="194"/>
      <c r="CA123" s="195"/>
      <c r="CB123" s="193"/>
      <c r="CC123" s="193"/>
      <c r="CD123" s="193"/>
      <c r="CE123" s="193"/>
      <c r="CF123" s="11"/>
      <c r="CG123" s="11"/>
      <c r="CH123" s="44"/>
      <c r="CI123" s="32"/>
    </row>
    <row r="124" spans="1:87" ht="12" customHeight="1" x14ac:dyDescent="0.35">
      <c r="A124" s="10"/>
      <c r="B124" s="48" t="s">
        <v>15</v>
      </c>
      <c r="C124" s="17"/>
      <c r="D124" s="170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206"/>
      <c r="AE124" s="206"/>
      <c r="AF124" s="206"/>
      <c r="AG124" s="206"/>
      <c r="AH124" s="206"/>
      <c r="AI124" s="206"/>
      <c r="AJ124" s="206"/>
      <c r="AK124" s="206"/>
      <c r="AL124" s="206"/>
      <c r="AM124" s="206"/>
      <c r="AN124" s="206"/>
      <c r="AO124" s="206"/>
      <c r="AP124" s="34"/>
      <c r="AQ124" s="34"/>
      <c r="AR124" s="34"/>
      <c r="AS124" s="34"/>
      <c r="AT124" s="34"/>
      <c r="AU124" s="34"/>
      <c r="AV124" s="34"/>
      <c r="AW124" s="34"/>
      <c r="AX124" s="34"/>
      <c r="AY124" s="34"/>
      <c r="AZ124" s="34"/>
      <c r="BA124" s="34"/>
      <c r="BB124" s="34"/>
      <c r="BC124" s="34"/>
      <c r="BD124" s="34"/>
      <c r="BE124" s="34"/>
      <c r="BF124" s="34"/>
      <c r="BG124" s="34"/>
      <c r="BH124" s="34"/>
      <c r="BI124" s="34"/>
      <c r="BJ124" s="34"/>
      <c r="BK124" s="34"/>
      <c r="BL124" s="34"/>
      <c r="BM124" s="34"/>
      <c r="BN124" s="34"/>
      <c r="BO124" s="34"/>
      <c r="BP124" s="34"/>
      <c r="BQ124" s="34"/>
      <c r="BR124" s="207"/>
      <c r="BS124" s="207"/>
      <c r="BT124" s="207"/>
      <c r="BU124" s="207"/>
      <c r="BV124" s="207"/>
      <c r="BW124" s="207"/>
      <c r="BX124" s="207"/>
      <c r="BY124" s="207"/>
      <c r="BZ124" s="207"/>
      <c r="CA124" s="207"/>
      <c r="CB124" s="207"/>
      <c r="CC124" s="207"/>
      <c r="CD124" s="207"/>
      <c r="CE124" s="208"/>
      <c r="CF124" s="11"/>
      <c r="CG124" s="11"/>
      <c r="CH124" s="44"/>
      <c r="CI124" s="32"/>
    </row>
    <row r="125" spans="1:87" ht="15" customHeight="1" x14ac:dyDescent="0.35">
      <c r="A125" s="10"/>
      <c r="B125" s="113"/>
      <c r="C125" s="17"/>
      <c r="D125" s="14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1"/>
      <c r="CD125" s="11"/>
      <c r="CE125" s="15"/>
      <c r="CF125" s="11"/>
      <c r="CG125" s="11"/>
      <c r="CH125" s="44"/>
      <c r="CI125" s="32"/>
    </row>
    <row r="126" spans="1:87" ht="18" customHeight="1" x14ac:dyDescent="0.35">
      <c r="A126" s="10"/>
      <c r="B126" s="113"/>
      <c r="C126" s="17"/>
      <c r="D126" s="190"/>
      <c r="E126" s="175"/>
      <c r="F126" s="175"/>
      <c r="G126" s="175"/>
      <c r="H126" s="175"/>
      <c r="I126" s="175"/>
      <c r="J126" s="175"/>
      <c r="K126" s="175"/>
      <c r="L126" s="175"/>
      <c r="M126" s="175"/>
      <c r="N126" s="175"/>
      <c r="O126" s="175"/>
      <c r="P126" s="175"/>
      <c r="Q126" s="175"/>
      <c r="R126" s="175"/>
      <c r="S126" s="175"/>
      <c r="T126" s="175"/>
      <c r="U126" s="175"/>
      <c r="V126" s="175"/>
      <c r="W126" s="175"/>
      <c r="X126" s="175"/>
      <c r="Y126" s="175"/>
      <c r="Z126" s="175"/>
      <c r="AA126" s="175"/>
      <c r="AB126" s="175"/>
      <c r="AC126" s="175"/>
      <c r="AD126" s="175"/>
      <c r="AE126" s="175"/>
      <c r="AF126" s="175"/>
      <c r="AG126" s="175"/>
      <c r="AH126" s="175"/>
      <c r="AI126" s="175"/>
      <c r="AJ126" s="175"/>
      <c r="AK126" s="175"/>
      <c r="AL126" s="175"/>
      <c r="AM126" s="175"/>
      <c r="AN126" s="175"/>
      <c r="AO126" s="175"/>
      <c r="AP126" s="175"/>
      <c r="AQ126" s="175"/>
      <c r="AR126" s="175"/>
      <c r="AS126" s="175"/>
      <c r="AT126" s="175"/>
      <c r="AU126" s="175"/>
      <c r="AV126" s="175"/>
      <c r="AW126" s="175"/>
      <c r="AX126" s="175"/>
      <c r="AY126" s="175"/>
      <c r="AZ126" s="175"/>
      <c r="BA126" s="175"/>
      <c r="BB126" s="175"/>
      <c r="BC126" s="175"/>
      <c r="BD126" s="175"/>
      <c r="BE126" s="175"/>
      <c r="BF126" s="175"/>
      <c r="BG126" s="175"/>
      <c r="BH126" s="175"/>
      <c r="BI126" s="175"/>
      <c r="BJ126" s="175"/>
      <c r="BK126" s="175"/>
      <c r="BL126" s="175"/>
      <c r="BM126" s="175"/>
      <c r="BN126" s="175"/>
      <c r="BO126" s="175"/>
      <c r="BP126" s="175"/>
      <c r="BQ126" s="175"/>
      <c r="BR126" s="175"/>
      <c r="BS126" s="175"/>
      <c r="BT126" s="175"/>
      <c r="BU126" s="175"/>
      <c r="BV126" s="175"/>
      <c r="BW126" s="175"/>
      <c r="BX126" s="175"/>
      <c r="BY126" s="175"/>
      <c r="BZ126" s="175"/>
      <c r="CA126" s="175"/>
      <c r="CB126" s="175"/>
      <c r="CC126" s="175"/>
      <c r="CD126" s="175"/>
      <c r="CE126" s="191"/>
      <c r="CF126" s="11"/>
      <c r="CG126" s="11"/>
      <c r="CH126" s="44"/>
      <c r="CI126" s="32"/>
    </row>
    <row r="127" spans="1:87" ht="6" customHeight="1" x14ac:dyDescent="0.3">
      <c r="A127" s="10"/>
      <c r="B127" s="113"/>
      <c r="C127" s="11"/>
      <c r="D127" s="14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1"/>
      <c r="CD127" s="11"/>
      <c r="CE127" s="15"/>
      <c r="CF127" s="11"/>
      <c r="CG127" s="44"/>
      <c r="CH127" s="44"/>
      <c r="CI127" s="32"/>
    </row>
    <row r="128" spans="1:87" ht="12" customHeight="1" x14ac:dyDescent="0.3">
      <c r="A128" s="10"/>
      <c r="B128" s="113"/>
      <c r="C128" s="11"/>
      <c r="D128" s="14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1"/>
      <c r="CD128" s="11"/>
      <c r="CE128" s="15"/>
      <c r="CF128" s="11"/>
      <c r="CG128" s="44"/>
      <c r="CH128" s="44"/>
      <c r="CI128" s="32"/>
    </row>
    <row r="129" spans="1:87" ht="12" customHeight="1" x14ac:dyDescent="0.3">
      <c r="A129" s="10"/>
      <c r="B129" s="114"/>
      <c r="C129" s="11"/>
      <c r="D129" s="46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  <c r="BF129" s="51"/>
      <c r="BG129" s="51"/>
      <c r="BH129" s="51"/>
      <c r="BI129" s="51"/>
      <c r="BJ129" s="51"/>
      <c r="BK129" s="51"/>
      <c r="BL129" s="51"/>
      <c r="BM129" s="51"/>
      <c r="BN129" s="51"/>
      <c r="BO129" s="51"/>
      <c r="BP129" s="51"/>
      <c r="BQ129" s="51"/>
      <c r="BR129" s="51"/>
      <c r="BS129" s="51"/>
      <c r="BT129" s="51"/>
      <c r="BU129" s="51"/>
      <c r="BV129" s="51"/>
      <c r="BW129" s="51"/>
      <c r="BX129" s="51"/>
      <c r="BY129" s="51"/>
      <c r="BZ129" s="51"/>
      <c r="CA129" s="51"/>
      <c r="CB129" s="51"/>
      <c r="CC129" s="51"/>
      <c r="CD129" s="51"/>
      <c r="CE129" s="47"/>
      <c r="CF129" s="11"/>
      <c r="CG129" s="44"/>
      <c r="CH129" s="44"/>
      <c r="CI129" s="32"/>
    </row>
    <row r="130" spans="1:87" ht="12" customHeight="1" x14ac:dyDescent="0.3">
      <c r="A130" s="10"/>
      <c r="B130" s="1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1"/>
      <c r="CD130" s="11"/>
      <c r="CE130" s="11"/>
      <c r="CF130" s="11"/>
      <c r="CG130" s="44"/>
      <c r="CH130" s="44"/>
      <c r="CI130" s="32"/>
    </row>
    <row r="131" spans="1:87" ht="15" customHeight="1" x14ac:dyDescent="0.3">
      <c r="A131" s="10"/>
      <c r="B131" s="115"/>
      <c r="C131" s="11"/>
      <c r="D131" s="52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1"/>
      <c r="CD131" s="11"/>
      <c r="CE131" s="11"/>
      <c r="CF131" s="11"/>
      <c r="CG131" s="44"/>
      <c r="CH131" s="44"/>
      <c r="CI131" s="32"/>
    </row>
    <row r="132" spans="1:87" ht="12" customHeight="1" x14ac:dyDescent="0.3">
      <c r="A132" s="10"/>
      <c r="B132" s="1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1"/>
      <c r="CD132" s="11"/>
      <c r="CE132" s="11"/>
      <c r="CF132" s="11"/>
      <c r="CG132" s="44"/>
      <c r="CH132" s="44"/>
      <c r="CI132" s="32"/>
    </row>
    <row r="133" spans="1:87" ht="12" customHeight="1" x14ac:dyDescent="0.3">
      <c r="A133" s="10"/>
      <c r="B133" s="1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1"/>
      <c r="CD133" s="11"/>
      <c r="CE133" s="11"/>
      <c r="CF133" s="11"/>
      <c r="CG133" s="44"/>
      <c r="CH133" s="44"/>
      <c r="CI133" s="32"/>
    </row>
    <row r="134" spans="1:87" ht="12" customHeight="1" thickBot="1" x14ac:dyDescent="0.35">
      <c r="A134" s="10"/>
      <c r="B134" s="1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1"/>
      <c r="CD134" s="11"/>
      <c r="CE134" s="11"/>
      <c r="CF134" s="11"/>
      <c r="CG134" s="44"/>
      <c r="CH134" s="44"/>
      <c r="CI134" s="32"/>
    </row>
    <row r="135" spans="1:87" ht="15" customHeight="1" x14ac:dyDescent="0.3">
      <c r="A135" s="10"/>
      <c r="B135" s="55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116"/>
      <c r="CH135" s="117"/>
      <c r="CI135" s="56"/>
    </row>
    <row r="136" spans="1:87" ht="30" customHeight="1" x14ac:dyDescent="0.6">
      <c r="A136" s="57"/>
      <c r="B136" s="58"/>
      <c r="C136" s="17"/>
      <c r="D136" s="17"/>
      <c r="E136" s="59" t="s">
        <v>16</v>
      </c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  <c r="BH136" s="17"/>
      <c r="BI136" s="17"/>
      <c r="BJ136" s="17"/>
      <c r="BK136" s="17"/>
      <c r="BL136" s="17"/>
      <c r="BM136" s="17"/>
      <c r="BN136" s="17"/>
      <c r="BO136" s="17"/>
      <c r="BP136" s="17"/>
      <c r="BQ136" s="17"/>
      <c r="BR136" s="17"/>
      <c r="BS136" s="17"/>
      <c r="BT136" s="17"/>
      <c r="BU136" s="17"/>
      <c r="BV136" s="17"/>
      <c r="BW136" s="17"/>
      <c r="BX136" s="17"/>
      <c r="BY136" s="17"/>
      <c r="BZ136" s="17"/>
      <c r="CA136" s="17"/>
      <c r="CB136" s="17"/>
      <c r="CC136" s="17"/>
      <c r="CD136" s="17"/>
      <c r="CE136" s="17"/>
      <c r="CF136" s="17"/>
      <c r="CG136" s="45"/>
      <c r="CH136" s="45"/>
      <c r="CI136" s="56"/>
    </row>
    <row r="137" spans="1:87" ht="24.9" customHeight="1" x14ac:dyDescent="0.4">
      <c r="A137" s="57"/>
      <c r="B137" s="58"/>
      <c r="C137" s="17"/>
      <c r="D137" s="17"/>
      <c r="E137" s="60" t="s">
        <v>75</v>
      </c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  <c r="BH137" s="17"/>
      <c r="BI137" s="17"/>
      <c r="BJ137" s="17"/>
      <c r="BK137" s="17"/>
      <c r="BL137" s="17"/>
      <c r="BM137" s="17"/>
      <c r="BN137" s="17"/>
      <c r="BO137" s="17"/>
      <c r="BP137" s="17"/>
      <c r="BQ137" s="17"/>
      <c r="BR137" s="17"/>
      <c r="BS137" s="17"/>
      <c r="BT137" s="17"/>
      <c r="BU137" s="17"/>
      <c r="BV137" s="17"/>
      <c r="BW137" s="17"/>
      <c r="BX137" s="17"/>
      <c r="BY137" s="17"/>
      <c r="BZ137" s="17"/>
      <c r="CA137" s="17"/>
      <c r="CB137" s="17"/>
      <c r="CC137" s="17"/>
      <c r="CD137" s="17"/>
      <c r="CE137" s="17"/>
      <c r="CF137" s="17"/>
      <c r="CG137" s="45"/>
      <c r="CH137" s="45"/>
      <c r="CI137" s="56"/>
    </row>
    <row r="138" spans="1:87" ht="24.9" customHeight="1" x14ac:dyDescent="0.4">
      <c r="A138" s="57"/>
      <c r="B138" s="58"/>
      <c r="C138" s="17"/>
      <c r="D138" s="17"/>
      <c r="E138" s="60">
        <v>0</v>
      </c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  <c r="BH138" s="17"/>
      <c r="BI138" s="17"/>
      <c r="BJ138" s="17"/>
      <c r="BK138" s="17"/>
      <c r="BL138" s="17"/>
      <c r="BM138" s="17"/>
      <c r="BN138" s="17"/>
      <c r="BO138" s="17"/>
      <c r="BP138" s="17"/>
      <c r="BQ138" s="17"/>
      <c r="BR138" s="17"/>
      <c r="BS138" s="17"/>
      <c r="BT138" s="17"/>
      <c r="BU138" s="17"/>
      <c r="BV138" s="17"/>
      <c r="BW138" s="17"/>
      <c r="BX138" s="17"/>
      <c r="BY138" s="17"/>
      <c r="BZ138" s="17"/>
      <c r="CA138" s="17"/>
      <c r="CB138" s="17"/>
      <c r="CC138" s="17"/>
      <c r="CD138" s="17"/>
      <c r="CE138" s="17"/>
      <c r="CF138" s="17"/>
      <c r="CG138" s="45"/>
      <c r="CH138" s="45"/>
      <c r="CI138" s="56"/>
    </row>
    <row r="139" spans="1:87" ht="15" customHeight="1" thickBot="1" x14ac:dyDescent="0.45">
      <c r="A139" s="57"/>
      <c r="B139" s="61"/>
      <c r="C139" s="17"/>
      <c r="D139" s="17"/>
      <c r="E139" s="60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  <c r="BH139" s="17"/>
      <c r="BI139" s="17"/>
      <c r="BJ139" s="17"/>
      <c r="BK139" s="17"/>
      <c r="BL139" s="17"/>
      <c r="BM139" s="17"/>
      <c r="BN139" s="17"/>
      <c r="BO139" s="17"/>
      <c r="BP139" s="17"/>
      <c r="BQ139" s="17"/>
      <c r="BR139" s="17"/>
      <c r="BS139" s="17"/>
      <c r="BT139" s="17"/>
      <c r="BU139" s="17"/>
      <c r="BV139" s="17"/>
      <c r="BW139" s="17"/>
      <c r="BX139" s="17"/>
      <c r="BY139" s="17"/>
      <c r="BZ139" s="17"/>
      <c r="CA139" s="17"/>
      <c r="CB139" s="17"/>
      <c r="CC139" s="17"/>
      <c r="CD139" s="17"/>
      <c r="CE139" s="17"/>
      <c r="CF139" s="17"/>
      <c r="CG139" s="45"/>
      <c r="CH139" s="45"/>
      <c r="CI139" s="56"/>
    </row>
    <row r="140" spans="1:87" ht="30" customHeight="1" thickBot="1" x14ac:dyDescent="0.55000000000000004">
      <c r="A140" s="57"/>
      <c r="B140" s="209" t="s">
        <v>17</v>
      </c>
      <c r="C140" s="211"/>
      <c r="D140" s="62"/>
      <c r="E140" s="63"/>
      <c r="F140" s="64"/>
      <c r="G140" s="64"/>
      <c r="H140" s="64"/>
      <c r="I140" s="64"/>
      <c r="J140" s="64"/>
      <c r="K140" s="64"/>
      <c r="L140" s="64"/>
      <c r="M140" s="64"/>
      <c r="N140" s="64"/>
      <c r="O140" s="64"/>
      <c r="P140" s="64"/>
      <c r="Q140" s="64"/>
      <c r="R140" s="64"/>
      <c r="S140" s="64"/>
      <c r="T140" s="64"/>
      <c r="U140" s="64"/>
      <c r="V140" s="64"/>
      <c r="W140" s="64"/>
      <c r="X140" s="64"/>
      <c r="Y140" s="64"/>
      <c r="Z140" s="64"/>
      <c r="AA140" s="64"/>
      <c r="AB140" s="64"/>
      <c r="AC140" s="64"/>
      <c r="AD140" s="64"/>
      <c r="AE140" s="64"/>
      <c r="AF140" s="64"/>
      <c r="AG140" s="64"/>
      <c r="AH140" s="64"/>
      <c r="AI140" s="64"/>
      <c r="AJ140" s="64"/>
      <c r="AK140" s="64"/>
      <c r="AL140" s="64"/>
      <c r="AM140" s="64"/>
      <c r="AN140" s="64"/>
      <c r="AO140" s="64"/>
      <c r="AP140" s="64"/>
      <c r="AQ140" s="64"/>
      <c r="AR140" s="64"/>
      <c r="AS140" s="64"/>
      <c r="AT140" s="64"/>
      <c r="AU140" s="64"/>
      <c r="AV140" s="64"/>
      <c r="AW140" s="64"/>
      <c r="AX140" s="64"/>
      <c r="AY140" s="64"/>
      <c r="AZ140" s="64"/>
      <c r="BA140" s="64"/>
      <c r="BB140" s="64"/>
      <c r="BC140" s="64"/>
      <c r="BD140" s="64"/>
      <c r="BE140" s="64"/>
      <c r="BF140" s="64"/>
      <c r="BG140" s="64"/>
      <c r="BH140" s="64"/>
      <c r="BI140" s="64"/>
      <c r="BJ140" s="64"/>
      <c r="BK140" s="64"/>
      <c r="BL140" s="64"/>
      <c r="BM140" s="64"/>
      <c r="BN140" s="64"/>
      <c r="BO140" s="64"/>
      <c r="BP140" s="65" t="s">
        <v>56</v>
      </c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7"/>
      <c r="CI140" s="32"/>
    </row>
    <row r="141" spans="1:87" ht="39.9" customHeight="1" x14ac:dyDescent="0.75">
      <c r="A141" s="57"/>
      <c r="B141" s="68" t="s">
        <v>18</v>
      </c>
      <c r="C141" s="69"/>
      <c r="D141" s="70"/>
      <c r="E141" s="71"/>
      <c r="F141" s="72"/>
      <c r="G141" s="73"/>
      <c r="H141" s="59" t="s">
        <v>51</v>
      </c>
      <c r="I141" s="11"/>
      <c r="J141" s="74"/>
      <c r="K141" s="75"/>
      <c r="L141" s="75"/>
      <c r="M141" s="75"/>
      <c r="N141" s="75"/>
      <c r="O141" s="75"/>
      <c r="P141" s="75"/>
      <c r="Q141" s="75"/>
      <c r="R141" s="75"/>
      <c r="S141" s="75"/>
      <c r="T141" s="75"/>
      <c r="U141" s="75"/>
      <c r="V141" s="75"/>
      <c r="W141" s="75"/>
      <c r="X141" s="75"/>
      <c r="Y141" s="75"/>
      <c r="Z141" s="75"/>
      <c r="AA141" s="75"/>
      <c r="AB141" s="75"/>
      <c r="AC141" s="75"/>
      <c r="AD141" s="75"/>
      <c r="AE141" s="75"/>
      <c r="AF141" s="75"/>
      <c r="AG141" s="75"/>
      <c r="AH141" s="75"/>
      <c r="AI141" s="75"/>
      <c r="AJ141" s="75"/>
      <c r="AK141" s="75"/>
      <c r="AL141" s="75"/>
      <c r="AM141" s="75"/>
      <c r="AN141" s="75"/>
      <c r="AO141" s="75"/>
      <c r="AP141" s="75"/>
      <c r="AQ141" s="75"/>
      <c r="AR141" s="75"/>
      <c r="AS141" s="75"/>
      <c r="AT141" s="75"/>
      <c r="AU141" s="75"/>
      <c r="AV141" s="75"/>
      <c r="AW141" s="75"/>
      <c r="AX141" s="75"/>
      <c r="AY141" s="75"/>
      <c r="AZ141" s="75"/>
      <c r="BA141" s="75"/>
      <c r="BB141" s="75"/>
      <c r="BC141" s="75"/>
      <c r="BD141" s="75"/>
      <c r="BE141" s="75"/>
      <c r="BF141" s="75"/>
      <c r="BG141" s="75"/>
      <c r="BH141" s="75"/>
      <c r="BI141" s="75"/>
      <c r="BJ141" s="75"/>
      <c r="BK141" s="75"/>
      <c r="BL141" s="75"/>
      <c r="BM141" s="75"/>
      <c r="BN141" s="75"/>
      <c r="BO141" s="75"/>
      <c r="BP141" s="76" t="s">
        <v>50</v>
      </c>
      <c r="BQ141" s="77"/>
      <c r="BR141" s="77"/>
      <c r="BS141" s="77"/>
      <c r="BT141" s="77"/>
      <c r="BU141" s="77"/>
      <c r="BV141" s="77"/>
      <c r="BW141" s="77"/>
      <c r="BX141" s="77"/>
      <c r="BY141" s="77"/>
      <c r="BZ141" s="77"/>
      <c r="CA141" s="77"/>
      <c r="CB141" s="77"/>
      <c r="CC141" s="77"/>
      <c r="CD141" s="77"/>
      <c r="CE141" s="77"/>
      <c r="CF141" s="77"/>
      <c r="CG141" s="77"/>
      <c r="CH141" s="78"/>
      <c r="CI141" s="32"/>
    </row>
    <row r="142" spans="1:87" ht="30" customHeight="1" x14ac:dyDescent="0.6">
      <c r="A142" s="57"/>
      <c r="B142" s="79" t="s">
        <v>19</v>
      </c>
      <c r="C142" s="212"/>
      <c r="D142" s="213"/>
      <c r="E142" s="214"/>
      <c r="F142" s="72"/>
      <c r="G142" s="75"/>
      <c r="H142" s="141" t="s">
        <v>52</v>
      </c>
      <c r="I142" s="74"/>
      <c r="J142" s="75"/>
      <c r="K142" s="75"/>
      <c r="L142" s="75"/>
      <c r="M142" s="75"/>
      <c r="N142" s="75"/>
      <c r="O142" s="75"/>
      <c r="P142" s="75"/>
      <c r="Q142" s="75"/>
      <c r="R142" s="75"/>
      <c r="S142" s="75"/>
      <c r="T142" s="75"/>
      <c r="U142" s="75"/>
      <c r="V142" s="75"/>
      <c r="W142" s="75"/>
      <c r="X142" s="75"/>
      <c r="Y142" s="75"/>
      <c r="Z142" s="75"/>
      <c r="AA142" s="75"/>
      <c r="AB142" s="75"/>
      <c r="AC142" s="75"/>
      <c r="AD142" s="75"/>
      <c r="AE142" s="75"/>
      <c r="AF142" s="75"/>
      <c r="AG142" s="80"/>
      <c r="AH142" s="75"/>
      <c r="AI142" s="75"/>
      <c r="AJ142" s="75"/>
      <c r="AK142" s="75"/>
      <c r="AL142" s="75"/>
      <c r="AM142" s="75"/>
      <c r="AN142" s="75"/>
      <c r="AO142" s="75"/>
      <c r="AP142" s="75"/>
      <c r="AQ142" s="75"/>
      <c r="AR142" s="75"/>
      <c r="AS142" s="75"/>
      <c r="AT142" s="75"/>
      <c r="AU142" s="75"/>
      <c r="AV142" s="75"/>
      <c r="AW142" s="75"/>
      <c r="AX142" s="75"/>
      <c r="AY142" s="75"/>
      <c r="AZ142" s="75"/>
      <c r="BA142" s="75"/>
      <c r="BB142" s="75"/>
      <c r="BC142" s="75"/>
      <c r="BD142" s="75"/>
      <c r="BE142" s="75"/>
      <c r="BF142" s="75"/>
      <c r="BG142" s="75"/>
      <c r="BH142" s="75"/>
      <c r="BI142" s="75"/>
      <c r="BJ142" s="75"/>
      <c r="BK142" s="75"/>
      <c r="BL142" s="75"/>
      <c r="BM142" s="75"/>
      <c r="BN142" s="75"/>
      <c r="BO142" s="75"/>
      <c r="BP142" s="76" t="s">
        <v>20</v>
      </c>
      <c r="BQ142" s="77"/>
      <c r="BR142" s="77"/>
      <c r="BS142" s="77"/>
      <c r="BT142" s="77"/>
      <c r="BU142" s="77"/>
      <c r="BV142" s="77"/>
      <c r="BW142" s="77"/>
      <c r="BX142" s="77"/>
      <c r="BY142" s="77"/>
      <c r="BZ142" s="77"/>
      <c r="CA142" s="77"/>
      <c r="CB142" s="77"/>
      <c r="CC142" s="77"/>
      <c r="CD142" s="77"/>
      <c r="CE142" s="77"/>
      <c r="CF142" s="77"/>
      <c r="CG142" s="77"/>
      <c r="CH142" s="78"/>
      <c r="CI142" s="32"/>
    </row>
    <row r="143" spans="1:87" ht="30" customHeight="1" x14ac:dyDescent="0.6">
      <c r="A143" s="57"/>
      <c r="B143" s="79" t="s">
        <v>21</v>
      </c>
      <c r="C143" s="212"/>
      <c r="D143" s="213"/>
      <c r="E143" s="214"/>
      <c r="F143" s="72"/>
      <c r="G143" s="75"/>
      <c r="H143" s="75"/>
      <c r="I143" s="75"/>
      <c r="J143" s="75"/>
      <c r="K143" s="75"/>
      <c r="L143" s="75"/>
      <c r="M143" s="75"/>
      <c r="N143" s="75"/>
      <c r="O143" s="75"/>
      <c r="P143" s="75"/>
      <c r="Q143" s="75"/>
      <c r="R143" s="75"/>
      <c r="S143" s="75"/>
      <c r="T143" s="75"/>
      <c r="U143" s="75"/>
      <c r="V143" s="75"/>
      <c r="W143" s="75"/>
      <c r="X143" s="75"/>
      <c r="Y143" s="75"/>
      <c r="Z143" s="75"/>
      <c r="AA143" s="75"/>
      <c r="AB143" s="75"/>
      <c r="AC143" s="75"/>
      <c r="AD143" s="75"/>
      <c r="AE143" s="75"/>
      <c r="AF143" s="75"/>
      <c r="AG143" s="80"/>
      <c r="AH143" s="75"/>
      <c r="AI143" s="75"/>
      <c r="AJ143" s="75"/>
      <c r="AK143" s="75"/>
      <c r="AL143" s="75"/>
      <c r="AM143" s="75"/>
      <c r="AN143" s="75"/>
      <c r="AO143" s="75"/>
      <c r="AP143" s="75"/>
      <c r="AQ143" s="75"/>
      <c r="AR143" s="75"/>
      <c r="AS143" s="75"/>
      <c r="AT143" s="75"/>
      <c r="AU143" s="75"/>
      <c r="AV143" s="75"/>
      <c r="AW143" s="75"/>
      <c r="AX143" s="75"/>
      <c r="AY143" s="75"/>
      <c r="AZ143" s="75"/>
      <c r="BA143" s="75"/>
      <c r="BB143" s="75"/>
      <c r="BC143" s="75"/>
      <c r="BD143" s="75"/>
      <c r="BE143" s="75"/>
      <c r="BF143" s="75"/>
      <c r="BG143" s="75"/>
      <c r="BH143" s="75"/>
      <c r="BI143" s="75"/>
      <c r="BJ143" s="75"/>
      <c r="BK143" s="75"/>
      <c r="BL143" s="75"/>
      <c r="BM143" s="75"/>
      <c r="BN143" s="75"/>
      <c r="BO143" s="75"/>
      <c r="BP143" s="215"/>
      <c r="BQ143" s="216"/>
      <c r="BR143" s="216"/>
      <c r="BS143" s="216"/>
      <c r="BT143" s="216"/>
      <c r="BU143" s="216"/>
      <c r="BV143" s="216"/>
      <c r="BW143" s="216"/>
      <c r="BX143" s="216"/>
      <c r="BY143" s="216"/>
      <c r="BZ143" s="216"/>
      <c r="CA143" s="216"/>
      <c r="CB143" s="216"/>
      <c r="CC143" s="216"/>
      <c r="CD143" s="216"/>
      <c r="CE143" s="216"/>
      <c r="CF143" s="216"/>
      <c r="CG143" s="216"/>
      <c r="CH143" s="217"/>
      <c r="CI143" s="32"/>
    </row>
    <row r="144" spans="1:87" ht="30" customHeight="1" thickBot="1" x14ac:dyDescent="0.55000000000000004">
      <c r="A144" s="57"/>
      <c r="B144" s="81" t="s">
        <v>22</v>
      </c>
      <c r="C144" s="212"/>
      <c r="D144" s="213"/>
      <c r="E144" s="214"/>
      <c r="F144" s="17"/>
      <c r="G144" s="82"/>
      <c r="H144" s="60">
        <v>0</v>
      </c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2"/>
      <c r="V144" s="82"/>
      <c r="W144" s="82"/>
      <c r="X144" s="82"/>
      <c r="Y144" s="82"/>
      <c r="Z144" s="82"/>
      <c r="AA144" s="82"/>
      <c r="AB144" s="82"/>
      <c r="AC144" s="82"/>
      <c r="AD144" s="82"/>
      <c r="AE144" s="82"/>
      <c r="AF144" s="82"/>
      <c r="AG144" s="82"/>
      <c r="AH144" s="82"/>
      <c r="AI144" s="82"/>
      <c r="AJ144" s="82"/>
      <c r="AK144" s="82"/>
      <c r="AL144" s="82"/>
      <c r="AM144" s="82"/>
      <c r="AN144" s="82"/>
      <c r="AO144" s="82"/>
      <c r="AP144" s="82"/>
      <c r="AQ144" s="82"/>
      <c r="AR144" s="82"/>
      <c r="AS144" s="82"/>
      <c r="AT144" s="82"/>
      <c r="AU144" s="82"/>
      <c r="AV144" s="82"/>
      <c r="AW144" s="82"/>
      <c r="AX144" s="82"/>
      <c r="AY144" s="82"/>
      <c r="AZ144" s="82"/>
      <c r="BA144" s="82"/>
      <c r="BB144" s="82"/>
      <c r="BC144" s="82"/>
      <c r="BD144" s="82"/>
      <c r="BE144" s="82"/>
      <c r="BF144" s="82"/>
      <c r="BG144" s="82"/>
      <c r="BH144" s="82"/>
      <c r="BI144" s="82"/>
      <c r="BJ144" s="82"/>
      <c r="BK144" s="82"/>
      <c r="BL144" s="82"/>
      <c r="BM144" s="82"/>
      <c r="BN144" s="82"/>
      <c r="BO144" s="82"/>
      <c r="BP144" s="218"/>
      <c r="BQ144" s="219"/>
      <c r="BR144" s="219"/>
      <c r="BS144" s="219"/>
      <c r="BT144" s="219"/>
      <c r="BU144" s="219"/>
      <c r="BV144" s="219"/>
      <c r="BW144" s="219"/>
      <c r="BX144" s="219"/>
      <c r="BY144" s="219"/>
      <c r="BZ144" s="219"/>
      <c r="CA144" s="219"/>
      <c r="CB144" s="219"/>
      <c r="CC144" s="219"/>
      <c r="CD144" s="219"/>
      <c r="CE144" s="219"/>
      <c r="CF144" s="219"/>
      <c r="CG144" s="219"/>
      <c r="CH144" s="220"/>
      <c r="CI144" s="32"/>
    </row>
    <row r="145" spans="1:87" ht="30" customHeight="1" x14ac:dyDescent="0.4">
      <c r="A145" s="57"/>
      <c r="B145" s="84" t="s">
        <v>23</v>
      </c>
      <c r="C145" s="85"/>
      <c r="D145" s="86"/>
      <c r="E145" s="87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88"/>
      <c r="AY145" s="88"/>
      <c r="AZ145" s="88"/>
      <c r="BA145" s="88"/>
      <c r="BB145" s="88"/>
      <c r="BC145" s="88"/>
      <c r="BD145" s="88"/>
      <c r="BE145" s="88"/>
      <c r="BF145" s="88"/>
      <c r="BG145" s="88"/>
      <c r="BH145" s="88"/>
      <c r="BI145" s="88"/>
      <c r="BJ145" s="88"/>
      <c r="BK145" s="88"/>
      <c r="BL145" s="88"/>
      <c r="BM145" s="88"/>
      <c r="BN145" s="88"/>
      <c r="BO145" s="88"/>
      <c r="BP145" s="89" t="s">
        <v>24</v>
      </c>
      <c r="BQ145" s="90"/>
      <c r="BR145" s="90"/>
      <c r="BS145" s="90"/>
      <c r="BT145" s="90"/>
      <c r="BU145" s="90"/>
      <c r="BV145" s="90"/>
      <c r="BW145" s="90"/>
      <c r="BX145" s="89" t="s">
        <v>25</v>
      </c>
      <c r="BY145" s="90"/>
      <c r="BZ145" s="90"/>
      <c r="CA145" s="90"/>
      <c r="CB145" s="90"/>
      <c r="CC145" s="90"/>
      <c r="CD145" s="90"/>
      <c r="CE145" s="89" t="s">
        <v>26</v>
      </c>
      <c r="CF145" s="89"/>
      <c r="CG145" s="89"/>
      <c r="CH145" s="91"/>
      <c r="CI145" s="32"/>
    </row>
    <row r="146" spans="1:87" ht="30" customHeight="1" thickBot="1" x14ac:dyDescent="0.65">
      <c r="A146" s="57"/>
      <c r="B146" s="1"/>
      <c r="C146" s="92" t="s">
        <v>27</v>
      </c>
      <c r="D146" s="49"/>
      <c r="E146" s="93"/>
      <c r="F146" s="94"/>
      <c r="G146" s="75"/>
      <c r="H146" s="80" t="s">
        <v>28</v>
      </c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75"/>
      <c r="BE146" s="75"/>
      <c r="BF146" s="75"/>
      <c r="BG146" s="75"/>
      <c r="BH146" s="75"/>
      <c r="BI146" s="75"/>
      <c r="BJ146" s="75"/>
      <c r="BK146" s="75"/>
      <c r="BL146" s="75"/>
      <c r="BM146" s="75"/>
      <c r="BN146" s="75"/>
      <c r="BO146" s="75"/>
      <c r="BP146" s="95"/>
      <c r="BQ146" s="96"/>
      <c r="BR146" s="97"/>
      <c r="BS146" s="97"/>
      <c r="BT146" s="97"/>
      <c r="BU146" s="97"/>
      <c r="BV146" s="97"/>
      <c r="BW146" s="97"/>
      <c r="BX146" s="95"/>
      <c r="BY146" s="99"/>
      <c r="BZ146" s="97"/>
      <c r="CA146" s="97"/>
      <c r="CB146" s="97"/>
      <c r="CC146" s="97"/>
      <c r="CD146" s="97"/>
      <c r="CE146" s="95"/>
      <c r="CF146" s="99"/>
      <c r="CG146" s="99"/>
      <c r="CH146" s="100"/>
      <c r="CI146" s="32"/>
    </row>
    <row r="147" spans="1:87" ht="30" customHeight="1" x14ac:dyDescent="0.5">
      <c r="A147" s="57"/>
      <c r="B147" s="174"/>
      <c r="C147" s="92" t="s">
        <v>30</v>
      </c>
      <c r="D147" s="49"/>
      <c r="E147" s="93"/>
      <c r="F147" s="75"/>
      <c r="G147" s="75"/>
      <c r="H147" s="75" t="str">
        <f>Sikkerhedsmatrix!$E$89</f>
        <v>Styreapparat XXX</v>
      </c>
      <c r="I147" s="11"/>
      <c r="J147" s="75"/>
      <c r="K147" s="75"/>
      <c r="L147" s="75"/>
      <c r="M147" s="75"/>
      <c r="N147" s="75"/>
      <c r="O147" s="75"/>
      <c r="P147" s="75"/>
      <c r="Q147" s="75"/>
      <c r="R147" s="75"/>
      <c r="S147" s="75"/>
      <c r="T147" s="75"/>
      <c r="U147" s="75"/>
      <c r="V147" s="75"/>
      <c r="W147" s="75"/>
      <c r="X147" s="75"/>
      <c r="Y147" s="75"/>
      <c r="Z147" s="75"/>
      <c r="AA147" s="75"/>
      <c r="AB147" s="75"/>
      <c r="AC147" s="75"/>
      <c r="AD147" s="75"/>
      <c r="AE147" s="75"/>
      <c r="AF147" s="75"/>
      <c r="AG147" s="75"/>
      <c r="AH147" s="75"/>
      <c r="AI147" s="75"/>
      <c r="AJ147" s="75"/>
      <c r="AK147" s="75"/>
      <c r="AL147" s="75"/>
      <c r="AM147" s="75"/>
      <c r="AN147" s="75"/>
      <c r="AO147" s="75"/>
      <c r="AP147" s="75"/>
      <c r="AQ147" s="75"/>
      <c r="AR147" s="75"/>
      <c r="AS147" s="75"/>
      <c r="AT147" s="75"/>
      <c r="AU147" s="75"/>
      <c r="AV147" s="75"/>
      <c r="AW147" s="75"/>
      <c r="AX147" s="75"/>
      <c r="AY147" s="75"/>
      <c r="AZ147" s="75"/>
      <c r="BA147" s="75"/>
      <c r="BB147" s="75"/>
      <c r="BC147" s="75"/>
      <c r="BD147" s="75"/>
      <c r="BE147" s="75"/>
      <c r="BF147" s="75"/>
      <c r="BG147" s="75"/>
      <c r="BH147" s="75"/>
      <c r="BI147" s="75"/>
      <c r="BJ147" s="75"/>
      <c r="BK147" s="75"/>
      <c r="BL147" s="75"/>
      <c r="BM147" s="75"/>
      <c r="BN147" s="75"/>
      <c r="BO147" s="75"/>
      <c r="BP147" s="101" t="s">
        <v>31</v>
      </c>
      <c r="BQ147" s="102"/>
      <c r="BR147" s="102"/>
      <c r="BS147" s="102"/>
      <c r="BT147" s="102"/>
      <c r="BU147" s="102"/>
      <c r="BV147" s="102"/>
      <c r="BW147" s="102"/>
      <c r="BX147" s="102"/>
      <c r="BY147" s="102"/>
      <c r="BZ147" s="102"/>
      <c r="CA147" s="102"/>
      <c r="CB147" s="102"/>
      <c r="CC147" s="102"/>
      <c r="CD147" s="102"/>
      <c r="CE147" s="89" t="s">
        <v>32</v>
      </c>
      <c r="CF147" s="89"/>
      <c r="CG147" s="89"/>
      <c r="CH147" s="91"/>
      <c r="CI147" s="32"/>
    </row>
    <row r="148" spans="1:87" ht="30" customHeight="1" thickBot="1" x14ac:dyDescent="0.55000000000000004">
      <c r="A148" s="57"/>
      <c r="B148" s="2"/>
      <c r="C148" s="103" t="s">
        <v>33</v>
      </c>
      <c r="D148" s="82"/>
      <c r="E148" s="104"/>
      <c r="F148" s="82"/>
      <c r="G148" s="82"/>
      <c r="H148" s="75" t="str">
        <f>Sikkerhedsmatrix!$E$90</f>
        <v>Anlæg nr. XX.XX</v>
      </c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2"/>
      <c r="V148" s="82"/>
      <c r="W148" s="82"/>
      <c r="X148" s="82"/>
      <c r="Y148" s="82"/>
      <c r="Z148" s="82"/>
      <c r="AA148" s="82"/>
      <c r="AB148" s="82"/>
      <c r="AC148" s="82"/>
      <c r="AD148" s="82"/>
      <c r="AE148" s="82"/>
      <c r="AF148" s="82"/>
      <c r="AG148" s="82"/>
      <c r="AH148" s="82"/>
      <c r="AI148" s="82"/>
      <c r="AJ148" s="82"/>
      <c r="AK148" s="82"/>
      <c r="AL148" s="82"/>
      <c r="AM148" s="82"/>
      <c r="AN148" s="82"/>
      <c r="AO148" s="82"/>
      <c r="AP148" s="82"/>
      <c r="AQ148" s="82"/>
      <c r="AR148" s="82"/>
      <c r="AS148" s="82"/>
      <c r="AT148" s="82"/>
      <c r="AU148" s="82"/>
      <c r="AV148" s="82"/>
      <c r="AW148" s="82"/>
      <c r="AX148" s="82"/>
      <c r="AY148" s="82"/>
      <c r="AZ148" s="82"/>
      <c r="BA148" s="82"/>
      <c r="BB148" s="82"/>
      <c r="BC148" s="82"/>
      <c r="BD148" s="82"/>
      <c r="BE148" s="82"/>
      <c r="BF148" s="82"/>
      <c r="BG148" s="82"/>
      <c r="BH148" s="82"/>
      <c r="BI148" s="82"/>
      <c r="BJ148" s="82"/>
      <c r="BK148" s="82"/>
      <c r="BL148" s="82"/>
      <c r="BM148" s="82"/>
      <c r="BN148" s="82"/>
      <c r="BO148" s="82"/>
      <c r="BP148" s="167" t="str">
        <f>Sikkerhedsmatrix!$P90</f>
        <v>xx</v>
      </c>
      <c r="BQ148" s="82"/>
      <c r="BR148" s="82"/>
      <c r="BS148" s="82"/>
      <c r="BT148" s="82"/>
      <c r="BU148" s="82"/>
      <c r="BV148" s="82"/>
      <c r="BW148" s="82"/>
      <c r="BX148" s="82"/>
      <c r="BY148" s="82"/>
      <c r="BZ148" s="82"/>
      <c r="CA148" s="82"/>
      <c r="CB148" s="82"/>
      <c r="CC148" s="82"/>
      <c r="CD148" s="83"/>
      <c r="CE148" s="99" t="s">
        <v>62</v>
      </c>
      <c r="CF148" s="105"/>
      <c r="CG148" s="105"/>
      <c r="CH148" s="106"/>
      <c r="CI148" s="32"/>
    </row>
    <row r="149" spans="1:87" ht="12" customHeight="1" thickBot="1" x14ac:dyDescent="0.3">
      <c r="A149" s="107"/>
      <c r="B149" s="53"/>
      <c r="C149" s="54"/>
      <c r="D149" s="54"/>
      <c r="E149" s="54"/>
      <c r="F149" s="54"/>
      <c r="G149" s="54"/>
      <c r="H149" s="140"/>
      <c r="I149" s="54"/>
      <c r="J149" s="54"/>
      <c r="K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  <c r="W149" s="54"/>
      <c r="X149" s="54"/>
      <c r="Y149" s="54"/>
      <c r="Z149" s="54"/>
      <c r="AA149" s="54"/>
      <c r="AB149" s="54"/>
      <c r="AC149" s="54"/>
      <c r="AD149" s="54"/>
      <c r="AE149" s="54"/>
      <c r="AF149" s="54"/>
      <c r="AG149" s="54"/>
      <c r="AH149" s="54"/>
      <c r="AI149" s="54"/>
      <c r="AJ149" s="54"/>
      <c r="AK149" s="54"/>
      <c r="AL149" s="54"/>
      <c r="AM149" s="54"/>
      <c r="AN149" s="54"/>
      <c r="AO149" s="54"/>
      <c r="AP149" s="54"/>
      <c r="AQ149" s="54"/>
      <c r="AR149" s="54"/>
      <c r="AS149" s="54"/>
      <c r="AT149" s="54"/>
      <c r="AU149" s="54"/>
      <c r="AV149" s="54"/>
      <c r="AW149" s="54"/>
      <c r="AX149" s="54"/>
      <c r="AY149" s="54"/>
      <c r="AZ149" s="54"/>
      <c r="BA149" s="54"/>
      <c r="BB149" s="54"/>
      <c r="BC149" s="54"/>
      <c r="BD149" s="54"/>
      <c r="BE149" s="54"/>
      <c r="BF149" s="54"/>
      <c r="BG149" s="54"/>
      <c r="BH149" s="54"/>
      <c r="BI149" s="54"/>
      <c r="BJ149" s="54"/>
      <c r="BK149" s="54"/>
      <c r="BL149" s="54"/>
      <c r="BM149" s="54"/>
      <c r="BN149" s="54"/>
      <c r="BO149" s="54"/>
      <c r="BP149" s="54"/>
      <c r="BQ149" s="54"/>
      <c r="BR149" s="54"/>
      <c r="BS149" s="54"/>
      <c r="BT149" s="54"/>
      <c r="BU149" s="54"/>
      <c r="BV149" s="54"/>
      <c r="BW149" s="54"/>
      <c r="BX149" s="54"/>
      <c r="BY149" s="54"/>
      <c r="BZ149" s="54"/>
      <c r="CA149" s="54"/>
      <c r="CB149" s="54"/>
      <c r="CC149" s="54"/>
      <c r="CD149" s="54"/>
      <c r="CE149" s="54"/>
      <c r="CF149" s="54"/>
      <c r="CG149" s="53"/>
      <c r="CH149" s="53"/>
      <c r="CI149" s="108"/>
    </row>
    <row r="150" spans="1:87" ht="12" customHeight="1" x14ac:dyDescent="0.25"/>
    <row r="151" spans="1:87" ht="12" customHeight="1" x14ac:dyDescent="0.25"/>
  </sheetData>
  <mergeCells count="5">
    <mergeCell ref="B140:C140"/>
    <mergeCell ref="C142:E142"/>
    <mergeCell ref="C143:E143"/>
    <mergeCell ref="BP143:CH144"/>
    <mergeCell ref="C144:E144"/>
  </mergeCells>
  <printOptions horizontalCentered="1" verticalCentered="1"/>
  <pageMargins left="0.78740157480314965" right="0" top="0" bottom="0" header="0" footer="0"/>
  <pageSetup paperSize="9" scale="4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7</vt:i4>
      </vt:variant>
    </vt:vector>
  </HeadingPairs>
  <TitlesOfParts>
    <vt:vector size="14" baseType="lpstr">
      <vt:lpstr>Sikkerhedsmatrix</vt:lpstr>
      <vt:lpstr>Mellemtidsmatrix</vt:lpstr>
      <vt:lpstr>100" Høj trafik</vt:lpstr>
      <vt:lpstr>80" Høj trafik</vt:lpstr>
      <vt:lpstr>70" Mellem trafik</vt:lpstr>
      <vt:lpstr>60" Lav trafik</vt:lpstr>
      <vt:lpstr>Eksempel</vt:lpstr>
      <vt:lpstr>mtm</vt:lpstr>
      <vt:lpstr>'100" Høj trafik'!Udskriftsområde</vt:lpstr>
      <vt:lpstr>'60" Lav trafik'!Udskriftsområde</vt:lpstr>
      <vt:lpstr>'70" Mellem trafik'!Udskriftsområde</vt:lpstr>
      <vt:lpstr>Eksempel!Udskriftsområde</vt:lpstr>
      <vt:lpstr>Mellemtidsmatrix!Udskriftsområde</vt:lpstr>
      <vt:lpstr>Sikkerhedsmatrix!Udskriftsområde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Vibeke Ingebrigtsen</dc:creator>
  <cp:lastModifiedBy>Vibeke Ingebrigtsen</cp:lastModifiedBy>
  <cp:lastPrinted>2005-02-24T08:44:22Z</cp:lastPrinted>
  <dcterms:created xsi:type="dcterms:W3CDTF">2002-10-18T20:12:09Z</dcterms:created>
  <dcterms:modified xsi:type="dcterms:W3CDTF">2023-06-12T08:50:52Z</dcterms:modified>
</cp:coreProperties>
</file>