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42\AppData\Local\Temp\"/>
    </mc:Choice>
  </mc:AlternateContent>
  <xr:revisionPtr revIDLastSave="0" documentId="8_{6FE51A7D-0061-4A56-966A-CB3E4239AA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rsonalenormering, botilbud" sheetId="1" r:id="rId1"/>
    <sheet name="Andel, alle årsværk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4" l="1"/>
  <c r="D48" i="4"/>
  <c r="E87" i="1"/>
  <c r="E85" i="4" s="1"/>
  <c r="F87" i="1"/>
  <c r="F84" i="4" s="1"/>
  <c r="G87" i="1"/>
  <c r="G83" i="4" s="1"/>
  <c r="H87" i="1"/>
  <c r="H86" i="4" s="1"/>
  <c r="D87" i="1"/>
  <c r="D83" i="4" s="1"/>
  <c r="E82" i="1"/>
  <c r="E79" i="4" s="1"/>
  <c r="F82" i="1"/>
  <c r="F79" i="4" s="1"/>
  <c r="G82" i="1"/>
  <c r="G78" i="4" s="1"/>
  <c r="H82" i="1"/>
  <c r="H78" i="4" s="1"/>
  <c r="D82" i="1"/>
  <c r="D81" i="4" s="1"/>
  <c r="E77" i="1"/>
  <c r="E75" i="4" s="1"/>
  <c r="F77" i="1"/>
  <c r="F73" i="4" s="1"/>
  <c r="G77" i="1"/>
  <c r="G73" i="4" s="1"/>
  <c r="H77" i="1"/>
  <c r="H76" i="4" s="1"/>
  <c r="D77" i="1"/>
  <c r="D75" i="4" s="1"/>
  <c r="E72" i="1"/>
  <c r="E70" i="4" s="1"/>
  <c r="F72" i="1"/>
  <c r="F69" i="4" s="1"/>
  <c r="G72" i="1"/>
  <c r="G68" i="4" s="1"/>
  <c r="H72" i="1"/>
  <c r="H68" i="4" s="1"/>
  <c r="D72" i="1"/>
  <c r="D71" i="4" s="1"/>
  <c r="E67" i="1"/>
  <c r="E65" i="4" s="1"/>
  <c r="F67" i="1"/>
  <c r="F63" i="4" s="1"/>
  <c r="G67" i="1"/>
  <c r="G63" i="4" s="1"/>
  <c r="H67" i="1"/>
  <c r="H66" i="4" s="1"/>
  <c r="D67" i="1"/>
  <c r="D63" i="4" s="1"/>
  <c r="E62" i="1"/>
  <c r="E60" i="4" s="1"/>
  <c r="F62" i="1"/>
  <c r="F59" i="4" s="1"/>
  <c r="G62" i="1"/>
  <c r="G58" i="4" s="1"/>
  <c r="H62" i="1"/>
  <c r="H58" i="4" s="1"/>
  <c r="D62" i="1"/>
  <c r="D61" i="4" s="1"/>
  <c r="E57" i="1"/>
  <c r="E55" i="4" s="1"/>
  <c r="F57" i="1"/>
  <c r="F54" i="4" s="1"/>
  <c r="G57" i="1"/>
  <c r="G53" i="4" s="1"/>
  <c r="H57" i="1"/>
  <c r="H56" i="4" s="1"/>
  <c r="D57" i="1"/>
  <c r="D53" i="4" s="1"/>
  <c r="E52" i="1"/>
  <c r="E49" i="4" s="1"/>
  <c r="F52" i="1"/>
  <c r="F49" i="4" s="1"/>
  <c r="G52" i="1"/>
  <c r="G48" i="4" s="1"/>
  <c r="H52" i="1"/>
  <c r="H50" i="4" s="1"/>
  <c r="D52" i="1"/>
  <c r="D51" i="4" s="1"/>
  <c r="E47" i="1"/>
  <c r="E45" i="4" s="1"/>
  <c r="F47" i="1"/>
  <c r="F44" i="4" s="1"/>
  <c r="G47" i="1"/>
  <c r="G43" i="4" s="1"/>
  <c r="H47" i="1"/>
  <c r="H46" i="4" s="1"/>
  <c r="D47" i="1"/>
  <c r="D43" i="4" s="1"/>
  <c r="E42" i="1"/>
  <c r="E40" i="4" s="1"/>
  <c r="F42" i="1"/>
  <c r="F39" i="4" s="1"/>
  <c r="G42" i="1"/>
  <c r="G38" i="4" s="1"/>
  <c r="H42" i="1"/>
  <c r="H38" i="4" s="1"/>
  <c r="D42" i="1"/>
  <c r="D41" i="4" s="1"/>
  <c r="E37" i="1"/>
  <c r="E35" i="4" s="1"/>
  <c r="F37" i="1"/>
  <c r="F34" i="4" s="1"/>
  <c r="G37" i="1"/>
  <c r="G33" i="4" s="1"/>
  <c r="H37" i="1"/>
  <c r="H36" i="4" s="1"/>
  <c r="D37" i="1"/>
  <c r="D33" i="4" s="1"/>
  <c r="E32" i="1"/>
  <c r="E30" i="4" s="1"/>
  <c r="F32" i="1"/>
  <c r="F29" i="4" s="1"/>
  <c r="G32" i="1"/>
  <c r="G28" i="4" s="1"/>
  <c r="H32" i="1"/>
  <c r="H28" i="4" s="1"/>
  <c r="D32" i="1"/>
  <c r="D31" i="4" s="1"/>
  <c r="E27" i="1"/>
  <c r="E25" i="4" s="1"/>
  <c r="F27" i="1"/>
  <c r="F24" i="4" s="1"/>
  <c r="G27" i="1"/>
  <c r="G23" i="4" s="1"/>
  <c r="H27" i="1"/>
  <c r="H26" i="4" s="1"/>
  <c r="D27" i="1"/>
  <c r="D23" i="4" s="1"/>
  <c r="E22" i="1"/>
  <c r="E20" i="4" s="1"/>
  <c r="F22" i="1"/>
  <c r="F19" i="4" s="1"/>
  <c r="G22" i="1"/>
  <c r="G18" i="4" s="1"/>
  <c r="H22" i="1"/>
  <c r="H18" i="4" s="1"/>
  <c r="D22" i="1"/>
  <c r="D21" i="4" s="1"/>
  <c r="E17" i="1"/>
  <c r="E15" i="4" s="1"/>
  <c r="F17" i="1"/>
  <c r="F14" i="4" s="1"/>
  <c r="G17" i="1"/>
  <c r="G13" i="4" s="1"/>
  <c r="H17" i="1"/>
  <c r="H16" i="4" s="1"/>
  <c r="D17" i="1"/>
  <c r="D13" i="4" s="1"/>
  <c r="E12" i="1"/>
  <c r="E11" i="4" s="1"/>
  <c r="F12" i="1"/>
  <c r="F9" i="4" s="1"/>
  <c r="G12" i="1"/>
  <c r="G8" i="4" s="1"/>
  <c r="H12" i="1"/>
  <c r="H8" i="4" s="1"/>
  <c r="D12" i="1"/>
  <c r="D11" i="4" s="1"/>
  <c r="E7" i="1"/>
  <c r="E5" i="4" s="1"/>
  <c r="F7" i="1"/>
  <c r="F4" i="4" s="1"/>
  <c r="G7" i="1"/>
  <c r="G3" i="4" s="1"/>
  <c r="H7" i="1"/>
  <c r="H6" i="4" s="1"/>
  <c r="D7" i="1"/>
  <c r="D3" i="4" s="1"/>
  <c r="F13" i="4" l="1"/>
  <c r="E43" i="4"/>
  <c r="F3" i="4"/>
  <c r="F26" i="4"/>
  <c r="F46" i="4"/>
  <c r="E61" i="4"/>
  <c r="H64" i="4"/>
  <c r="F5" i="4"/>
  <c r="F33" i="4"/>
  <c r="F6" i="4"/>
  <c r="H34" i="4"/>
  <c r="D49" i="4"/>
  <c r="D65" i="4"/>
  <c r="G70" i="4"/>
  <c r="D39" i="4"/>
  <c r="G50" i="4"/>
  <c r="H13" i="4"/>
  <c r="H40" i="4"/>
  <c r="H54" i="4"/>
  <c r="E73" i="4"/>
  <c r="E83" i="4"/>
  <c r="G16" i="4"/>
  <c r="F43" i="4"/>
  <c r="G56" i="4"/>
  <c r="F83" i="4"/>
  <c r="H14" i="4"/>
  <c r="E3" i="4"/>
  <c r="E19" i="4"/>
  <c r="F45" i="4"/>
  <c r="E59" i="4"/>
  <c r="D85" i="4"/>
  <c r="E9" i="4"/>
  <c r="H24" i="4"/>
  <c r="E31" i="4"/>
  <c r="G39" i="4"/>
  <c r="D55" i="4"/>
  <c r="E63" i="4"/>
  <c r="H70" i="4"/>
  <c r="G80" i="4"/>
  <c r="H4" i="4"/>
  <c r="G10" i="4"/>
  <c r="D19" i="4"/>
  <c r="D25" i="4"/>
  <c r="E33" i="4"/>
  <c r="G40" i="4"/>
  <c r="G46" i="4"/>
  <c r="F55" i="4"/>
  <c r="H63" i="4"/>
  <c r="E71" i="4"/>
  <c r="H80" i="4"/>
  <c r="D29" i="4"/>
  <c r="F76" i="4"/>
  <c r="E29" i="4"/>
  <c r="D69" i="4"/>
  <c r="G76" i="4"/>
  <c r="G6" i="4"/>
  <c r="D15" i="4"/>
  <c r="E21" i="4"/>
  <c r="G29" i="4"/>
  <c r="G36" i="4"/>
  <c r="H44" i="4"/>
  <c r="F53" i="4"/>
  <c r="G60" i="4"/>
  <c r="E69" i="4"/>
  <c r="D78" i="4"/>
  <c r="F85" i="4"/>
  <c r="G20" i="4"/>
  <c r="H20" i="4"/>
  <c r="F36" i="4"/>
  <c r="D8" i="4"/>
  <c r="F15" i="4"/>
  <c r="E23" i="4"/>
  <c r="G30" i="4"/>
  <c r="D38" i="4"/>
  <c r="D45" i="4"/>
  <c r="H53" i="4"/>
  <c r="H60" i="4"/>
  <c r="G69" i="4"/>
  <c r="D79" i="4"/>
  <c r="F86" i="4"/>
  <c r="D5" i="4"/>
  <c r="D9" i="4"/>
  <c r="F16" i="4"/>
  <c r="H23" i="4"/>
  <c r="H30" i="4"/>
  <c r="G79" i="4"/>
  <c r="G86" i="4"/>
  <c r="H10" i="4"/>
  <c r="F23" i="4"/>
  <c r="E39" i="4"/>
  <c r="G19" i="4"/>
  <c r="F35" i="4"/>
  <c r="E41" i="4"/>
  <c r="G49" i="4"/>
  <c r="D58" i="4"/>
  <c r="D4" i="4"/>
  <c r="G5" i="4"/>
  <c r="E8" i="4"/>
  <c r="H9" i="4"/>
  <c r="F11" i="4"/>
  <c r="D14" i="4"/>
  <c r="G15" i="4"/>
  <c r="E18" i="4"/>
  <c r="H19" i="4"/>
  <c r="F21" i="4"/>
  <c r="D24" i="4"/>
  <c r="G25" i="4"/>
  <c r="E28" i="4"/>
  <c r="H29" i="4"/>
  <c r="F31" i="4"/>
  <c r="D34" i="4"/>
  <c r="G35" i="4"/>
  <c r="E38" i="4"/>
  <c r="H39" i="4"/>
  <c r="F41" i="4"/>
  <c r="D44" i="4"/>
  <c r="G45" i="4"/>
  <c r="E48" i="4"/>
  <c r="H49" i="4"/>
  <c r="F51" i="4"/>
  <c r="D54" i="4"/>
  <c r="G55" i="4"/>
  <c r="E58" i="4"/>
  <c r="H59" i="4"/>
  <c r="F61" i="4"/>
  <c r="D64" i="4"/>
  <c r="G65" i="4"/>
  <c r="E68" i="4"/>
  <c r="H69" i="4"/>
  <c r="F71" i="4"/>
  <c r="D74" i="4"/>
  <c r="G75" i="4"/>
  <c r="E78" i="4"/>
  <c r="H79" i="4"/>
  <c r="F81" i="4"/>
  <c r="D84" i="4"/>
  <c r="G85" i="4"/>
  <c r="H3" i="4"/>
  <c r="H33" i="4"/>
  <c r="H73" i="4"/>
  <c r="F75" i="4"/>
  <c r="H83" i="4"/>
  <c r="E4" i="4"/>
  <c r="H5" i="4"/>
  <c r="F8" i="4"/>
  <c r="D10" i="4"/>
  <c r="G11" i="4"/>
  <c r="E14" i="4"/>
  <c r="H15" i="4"/>
  <c r="F18" i="4"/>
  <c r="D20" i="4"/>
  <c r="G21" i="4"/>
  <c r="E24" i="4"/>
  <c r="H25" i="4"/>
  <c r="F28" i="4"/>
  <c r="D30" i="4"/>
  <c r="G31" i="4"/>
  <c r="E34" i="4"/>
  <c r="H35" i="4"/>
  <c r="F38" i="4"/>
  <c r="D40" i="4"/>
  <c r="G41" i="4"/>
  <c r="E44" i="4"/>
  <c r="H45" i="4"/>
  <c r="F48" i="4"/>
  <c r="D50" i="4"/>
  <c r="G51" i="4"/>
  <c r="E54" i="4"/>
  <c r="H55" i="4"/>
  <c r="F58" i="4"/>
  <c r="D60" i="4"/>
  <c r="G61" i="4"/>
  <c r="E64" i="4"/>
  <c r="H65" i="4"/>
  <c r="F68" i="4"/>
  <c r="D70" i="4"/>
  <c r="G71" i="4"/>
  <c r="E74" i="4"/>
  <c r="H75" i="4"/>
  <c r="F78" i="4"/>
  <c r="D80" i="4"/>
  <c r="G81" i="4"/>
  <c r="E84" i="4"/>
  <c r="H85" i="4"/>
  <c r="G9" i="4"/>
  <c r="D18" i="4"/>
  <c r="F25" i="4"/>
  <c r="H43" i="4"/>
  <c r="E51" i="4"/>
  <c r="G59" i="4"/>
  <c r="F65" i="4"/>
  <c r="D6" i="4"/>
  <c r="E10" i="4"/>
  <c r="H11" i="4"/>
  <c r="D16" i="4"/>
  <c r="H21" i="4"/>
  <c r="D26" i="4"/>
  <c r="H31" i="4"/>
  <c r="D36" i="4"/>
  <c r="H41" i="4"/>
  <c r="D46" i="4"/>
  <c r="E50" i="4"/>
  <c r="H51" i="4"/>
  <c r="D56" i="4"/>
  <c r="H61" i="4"/>
  <c r="F64" i="4"/>
  <c r="D66" i="4"/>
  <c r="H71" i="4"/>
  <c r="F74" i="4"/>
  <c r="D76" i="4"/>
  <c r="E80" i="4"/>
  <c r="H81" i="4"/>
  <c r="D86" i="4"/>
  <c r="E13" i="4"/>
  <c r="D35" i="4"/>
  <c r="D28" i="4"/>
  <c r="D68" i="4"/>
  <c r="E81" i="4"/>
  <c r="G4" i="4"/>
  <c r="E6" i="4"/>
  <c r="F10" i="4"/>
  <c r="G14" i="4"/>
  <c r="E16" i="4"/>
  <c r="F20" i="4"/>
  <c r="G24" i="4"/>
  <c r="E26" i="4"/>
  <c r="F30" i="4"/>
  <c r="G34" i="4"/>
  <c r="E36" i="4"/>
  <c r="F40" i="4"/>
  <c r="G44" i="4"/>
  <c r="E46" i="4"/>
  <c r="H48" i="4"/>
  <c r="F50" i="4"/>
  <c r="G54" i="4"/>
  <c r="E56" i="4"/>
  <c r="F60" i="4"/>
  <c r="G64" i="4"/>
  <c r="E66" i="4"/>
  <c r="F70" i="4"/>
  <c r="D73" i="4"/>
  <c r="G74" i="4"/>
  <c r="E76" i="4"/>
  <c r="F80" i="4"/>
  <c r="G84" i="4"/>
  <c r="E86" i="4"/>
  <c r="E53" i="4"/>
  <c r="D59" i="4"/>
  <c r="F66" i="4"/>
  <c r="H74" i="4"/>
  <c r="H84" i="4"/>
  <c r="G26" i="4"/>
  <c r="G66" i="4"/>
</calcChain>
</file>

<file path=xl/sharedStrings.xml><?xml version="1.0" encoding="utf-8"?>
<sst xmlns="http://schemas.openxmlformats.org/spreadsheetml/2006/main" count="317" uniqueCount="38">
  <si>
    <t>Center for Autisme og Specialpædagogik</t>
  </si>
  <si>
    <t>CAS 1, 2, 3 og Strandlodsvej</t>
  </si>
  <si>
    <t>Andet faglært personale</t>
  </si>
  <si>
    <t>Pædagogisk uddannet personale</t>
  </si>
  <si>
    <t>Ufaglært pædagogisk personale</t>
  </si>
  <si>
    <t>Musvågevej Nord og Syd</t>
  </si>
  <si>
    <t>Nørrebro Vænge og Det Runde Hus</t>
  </si>
  <si>
    <t>Center for Omsorg og Specialpædagogik</t>
  </si>
  <si>
    <t>Botilbuddene i COS</t>
  </si>
  <si>
    <t>Botilbuddene Sundby</t>
  </si>
  <si>
    <t>Botilbuddet Grøndalsvænge</t>
  </si>
  <si>
    <t>Fredskovvej</t>
  </si>
  <si>
    <t>Jacobshøj og Ny Ellebjerg</t>
  </si>
  <si>
    <t>Kysten</t>
  </si>
  <si>
    <t>Robertshøj, Ringertoften, Fysioterapien</t>
  </si>
  <si>
    <t>Viben og Lynghuset</t>
  </si>
  <si>
    <t>ASPECT</t>
  </si>
  <si>
    <t>Bofællesskaber</t>
  </si>
  <si>
    <t>Captum</t>
  </si>
  <si>
    <t>Netværkene</t>
  </si>
  <si>
    <t>Spektrum</t>
  </si>
  <si>
    <t>Vinklen</t>
  </si>
  <si>
    <t>Øvrige (adm., andre ufaglærte m.v.)</t>
  </si>
  <si>
    <t>Center</t>
  </si>
  <si>
    <t>Botilbud</t>
  </si>
  <si>
    <t>Medarbejdergruppe</t>
  </si>
  <si>
    <t>Tabel 1.1 Gennemsnitligt antal årsværk fordelt på botilbud 2019-2023</t>
  </si>
  <si>
    <t>I alt</t>
  </si>
  <si>
    <t>Tabel 1.2 Procentuel fordeling af faglært og ufaglært pædagogisk personale (årsværk) fordelt på botilbud 2019-2023</t>
  </si>
  <si>
    <t xml:space="preserve">Data er trukket i Ledelsesinfo-Personale, 8. marts 2023. </t>
  </si>
  <si>
    <t>Pædagogstuderende indgår i opgørelsen som ufaglært pædagogisk personale.</t>
  </si>
  <si>
    <t>Om dataafgrænsning og -forbehold</t>
  </si>
  <si>
    <t>Opgørelsen rummer al personale med undtagelse af timelønnede og ledere.</t>
  </si>
  <si>
    <t>Nattevagter indgår i opgørelsen, da disse ikke kan isoleres i data.</t>
  </si>
  <si>
    <t>Data rummer en vis usikkerhed pga. afvigelser i medarbejdernes stillingsbetegnelser og organisatoriske ændringer over tid.</t>
  </si>
  <si>
    <t>Center for Selvstændig Bolig og Beskæftigelse</t>
  </si>
  <si>
    <t>Både pædagoger og pædagogiske assistenter er klassificeret som pædagogisk uddannet personale.</t>
  </si>
  <si>
    <t>Pædagogstuderende indgår som ufaglært pædagogisk personale i opgørelsen.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</si>
</sst>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</font>
    <font>
      <sz val="10"/>
      <color rgb="FF00000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6" tint="0.59999389629810485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left"/>
    </xf>
    <xf numFmtId="0" fontId="4" fillId="3" borderId="0" xfId="0" applyFont="1" applyFill="1"/>
    <xf numFmtId="0" fontId="3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right"/>
    </xf>
    <xf numFmtId="9" fontId="2" fillId="2" borderId="1" xfId="1" applyFont="1" applyFill="1" applyBorder="1" applyAlignment="1">
      <alignment horizontal="right"/>
    </xf>
    <xf numFmtId="9" fontId="2" fillId="6" borderId="1" xfId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left"/>
    </xf>
    <xf numFmtId="0" fontId="0" fillId="3" borderId="0" xfId="0" applyFill="1" applyBorder="1"/>
    <xf numFmtId="0" fontId="7" fillId="3" borderId="0" xfId="0" applyFont="1" applyFill="1" applyAlignment="1">
      <alignment vertical="top"/>
    </xf>
    <xf numFmtId="0" fontId="9" fillId="3" borderId="13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vertical="top" wrapText="1"/>
    </xf>
    <xf numFmtId="0" fontId="0" fillId="3" borderId="14" xfId="0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8" fillId="3" borderId="0" xfId="0" applyFont="1" applyFill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3" borderId="0" xfId="0" applyFill="1"/>
    <xf numFmtId="49" fontId="3" fillId="4" borderId="2" xfId="0" applyNumberFormat="1" applyFont="1" applyFill="1" applyBorder="1" applyAlignment="1">
      <alignment horizontal="right"/>
    </xf>
    <xf numFmtId="49" fontId="3" fillId="4" borderId="3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textRotation="180"/>
    </xf>
    <xf numFmtId="49" fontId="2" fillId="2" borderId="1" xfId="0" applyNumberFormat="1" applyFont="1" applyFill="1" applyBorder="1" applyAlignment="1">
      <alignment horizontal="center" vertical="center" textRotation="180" wrapText="1"/>
    </xf>
    <xf numFmtId="49" fontId="3" fillId="6" borderId="2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 xr:uid="{D2B70AE1-C350-4312-BC04-0635E9C2C698}"/>
    <cellStyle name="Procent" xfId="1" builtinId="5"/>
    <cellStyle name="Procent 2" xfId="3" xr:uid="{B71EF1F0-6A0B-4AA1-9B87-BFE324A27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7"/>
  <sheetViews>
    <sheetView tabSelected="1" zoomScale="80" zoomScaleNormal="80" workbookViewId="0">
      <selection activeCell="M29" sqref="M29"/>
    </sheetView>
  </sheetViews>
  <sheetFormatPr defaultColWidth="9.109375" defaultRowHeight="13.2" x14ac:dyDescent="0.25"/>
  <cols>
    <col min="1" max="1" width="39.6640625" style="2" customWidth="1"/>
    <col min="2" max="2" width="35.5546875" style="2" customWidth="1"/>
    <col min="3" max="3" width="29" style="2" bestFit="1" customWidth="1"/>
    <col min="4" max="8" width="10.6640625" style="2" customWidth="1"/>
    <col min="9" max="9" width="4.6640625" style="2" customWidth="1"/>
    <col min="10" max="17" width="9.109375" style="29"/>
    <col min="18" max="21" width="9.109375" style="2"/>
    <col min="22" max="22" width="1.6640625" style="2" customWidth="1"/>
    <col min="23" max="16384" width="9.109375" style="2"/>
  </cols>
  <sheetData>
    <row r="1" spans="1:22" s="13" customFormat="1" ht="41.25" customHeight="1" x14ac:dyDescent="0.25">
      <c r="A1" s="13" t="s">
        <v>26</v>
      </c>
      <c r="J1" s="26"/>
      <c r="K1" s="26"/>
      <c r="L1" s="26"/>
      <c r="M1" s="26"/>
      <c r="N1" s="26"/>
      <c r="O1" s="26"/>
      <c r="P1" s="26"/>
      <c r="Q1" s="26"/>
    </row>
    <row r="2" spans="1:22" s="1" customFormat="1" ht="24.75" customHeight="1" x14ac:dyDescent="0.25">
      <c r="A2" s="7" t="s">
        <v>23</v>
      </c>
      <c r="B2" s="7" t="s">
        <v>24</v>
      </c>
      <c r="C2" s="7" t="s">
        <v>25</v>
      </c>
      <c r="D2" s="8">
        <v>2019</v>
      </c>
      <c r="E2" s="8">
        <v>2020</v>
      </c>
      <c r="F2" s="8">
        <v>2021</v>
      </c>
      <c r="G2" s="8">
        <v>2022</v>
      </c>
      <c r="H2" s="8">
        <v>2023</v>
      </c>
      <c r="K2" s="27" t="s">
        <v>31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18"/>
    </row>
    <row r="3" spans="1:22" s="1" customFormat="1" ht="11.4" x14ac:dyDescent="0.2">
      <c r="A3" s="32" t="s">
        <v>0</v>
      </c>
      <c r="B3" s="4" t="s">
        <v>1</v>
      </c>
      <c r="C3" s="4" t="s">
        <v>2</v>
      </c>
      <c r="D3" s="5">
        <v>6.1619444444444396</v>
      </c>
      <c r="E3" s="5">
        <v>6.8037741935483904</v>
      </c>
      <c r="F3" s="5">
        <v>6.29958333333333</v>
      </c>
      <c r="G3" s="5">
        <v>7.85629659498208</v>
      </c>
      <c r="H3" s="5">
        <v>7.1479999999999997</v>
      </c>
      <c r="K3" s="28" t="s">
        <v>29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19"/>
    </row>
    <row r="4" spans="1:22" s="1" customFormat="1" ht="11.4" x14ac:dyDescent="0.2">
      <c r="A4" s="32"/>
      <c r="B4" s="4" t="s">
        <v>1</v>
      </c>
      <c r="C4" s="4" t="s">
        <v>3</v>
      </c>
      <c r="D4" s="5">
        <v>56.0505182795699</v>
      </c>
      <c r="E4" s="5">
        <v>56.201522534297403</v>
      </c>
      <c r="F4" s="5">
        <v>59.837729825908902</v>
      </c>
      <c r="G4" s="5">
        <v>52.2718302867384</v>
      </c>
      <c r="H4" s="5">
        <v>48.342611751152099</v>
      </c>
      <c r="K4" s="24" t="s">
        <v>32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19"/>
    </row>
    <row r="5" spans="1:22" s="1" customFormat="1" ht="11.4" x14ac:dyDescent="0.2">
      <c r="A5" s="32"/>
      <c r="B5" s="4" t="s">
        <v>1</v>
      </c>
      <c r="C5" s="4" t="s">
        <v>4</v>
      </c>
      <c r="D5" s="5">
        <v>65.266190143369201</v>
      </c>
      <c r="E5" s="5">
        <v>61.551382085032699</v>
      </c>
      <c r="F5" s="5">
        <v>64.394289656938099</v>
      </c>
      <c r="G5" s="5">
        <v>66.416907539682498</v>
      </c>
      <c r="H5" s="5">
        <v>70.778083333333299</v>
      </c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19"/>
    </row>
    <row r="6" spans="1:22" s="1" customFormat="1" ht="12" customHeight="1" x14ac:dyDescent="0.25">
      <c r="A6" s="32"/>
      <c r="B6" s="4" t="s">
        <v>1</v>
      </c>
      <c r="C6" s="4" t="s">
        <v>22</v>
      </c>
      <c r="D6" s="5">
        <v>1.9366666666666701</v>
      </c>
      <c r="E6" s="5">
        <v>2.5186263440860199</v>
      </c>
      <c r="F6" s="5">
        <v>2.39777777777778</v>
      </c>
      <c r="G6" s="5">
        <v>3.48236559139785</v>
      </c>
      <c r="H6" s="5">
        <v>7.0082903225806499</v>
      </c>
      <c r="J6" s="3"/>
      <c r="K6" s="24" t="s">
        <v>36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19"/>
    </row>
    <row r="7" spans="1:22" s="3" customFormat="1" ht="12" customHeight="1" x14ac:dyDescent="0.25">
      <c r="A7" s="32"/>
      <c r="B7" s="30" t="s">
        <v>27</v>
      </c>
      <c r="C7" s="31"/>
      <c r="D7" s="6">
        <f>SUM(D3:D6)</f>
        <v>129.41531953405021</v>
      </c>
      <c r="E7" s="6">
        <f>SUM(E3:E6)</f>
        <v>127.0753051569645</v>
      </c>
      <c r="F7" s="6">
        <f>SUM(F3:F6)</f>
        <v>132.92938059395811</v>
      </c>
      <c r="G7" s="6">
        <f>SUM(G3:G6)</f>
        <v>130.02740001280083</v>
      </c>
      <c r="H7" s="6">
        <f>SUM(H3:H6)</f>
        <v>133.27698540706606</v>
      </c>
      <c r="J7" s="1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19"/>
    </row>
    <row r="8" spans="1:22" s="1" customFormat="1" ht="12" customHeight="1" x14ac:dyDescent="0.2">
      <c r="A8" s="32"/>
      <c r="B8" s="4" t="s">
        <v>5</v>
      </c>
      <c r="C8" s="4" t="s">
        <v>2</v>
      </c>
      <c r="D8" s="5">
        <v>3.2621747311828</v>
      </c>
      <c r="E8" s="5">
        <v>2.95291666666667</v>
      </c>
      <c r="F8" s="5">
        <v>3.79367204301075</v>
      </c>
      <c r="G8" s="5">
        <v>7.2858595238095196</v>
      </c>
      <c r="H8" s="5">
        <v>7.8496666666666703</v>
      </c>
      <c r="K8" s="24" t="s">
        <v>30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19"/>
    </row>
    <row r="9" spans="1:22" s="1" customFormat="1" ht="11.4" x14ac:dyDescent="0.2">
      <c r="A9" s="32"/>
      <c r="B9" s="4" t="s">
        <v>5</v>
      </c>
      <c r="C9" s="4" t="s">
        <v>3</v>
      </c>
      <c r="D9" s="5">
        <v>34.812566666666697</v>
      </c>
      <c r="E9" s="5">
        <v>35.511182437275998</v>
      </c>
      <c r="F9" s="5">
        <v>33.055888069636502</v>
      </c>
      <c r="G9" s="5">
        <v>37.766950435227898</v>
      </c>
      <c r="H9" s="5">
        <v>39.929000000000002</v>
      </c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19"/>
    </row>
    <row r="10" spans="1:22" s="1" customFormat="1" ht="11.4" x14ac:dyDescent="0.2">
      <c r="A10" s="32"/>
      <c r="B10" s="4" t="s">
        <v>5</v>
      </c>
      <c r="C10" s="4" t="s">
        <v>4</v>
      </c>
      <c r="D10" s="5">
        <v>41.185587532002103</v>
      </c>
      <c r="E10" s="5">
        <v>40.489706272401399</v>
      </c>
      <c r="F10" s="5">
        <v>40.593612007168502</v>
      </c>
      <c r="G10" s="5">
        <v>33.9340226894521</v>
      </c>
      <c r="H10" s="5">
        <v>32.773764976958503</v>
      </c>
      <c r="K10" s="24" t="s">
        <v>33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9"/>
    </row>
    <row r="11" spans="1:22" s="1" customFormat="1" ht="12" x14ac:dyDescent="0.25">
      <c r="A11" s="32"/>
      <c r="B11" s="4" t="s">
        <v>5</v>
      </c>
      <c r="C11" s="4" t="s">
        <v>22</v>
      </c>
      <c r="D11" s="5">
        <v>1.43888888888889</v>
      </c>
      <c r="E11" s="5">
        <v>1</v>
      </c>
      <c r="F11" s="5">
        <v>1.4730000000000001</v>
      </c>
      <c r="G11" s="5">
        <v>2.0430107526881698</v>
      </c>
      <c r="H11" s="5">
        <v>5.2435698924731202</v>
      </c>
      <c r="J11" s="3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"/>
    </row>
    <row r="12" spans="1:22" s="3" customFormat="1" ht="12" x14ac:dyDescent="0.25">
      <c r="A12" s="32"/>
      <c r="B12" s="30" t="s">
        <v>27</v>
      </c>
      <c r="C12" s="31"/>
      <c r="D12" s="6">
        <f>SUM(D8:D11)</f>
        <v>80.699217818740493</v>
      </c>
      <c r="E12" s="6">
        <f>SUM(E8:E11)</f>
        <v>79.953805376344064</v>
      </c>
      <c r="F12" s="6">
        <f>SUM(F8:F11)</f>
        <v>78.916172119815755</v>
      </c>
      <c r="G12" s="6">
        <f>SUM(G8:G11)</f>
        <v>81.0298434011777</v>
      </c>
      <c r="H12" s="6">
        <f>SUM(H8:H11)</f>
        <v>85.796001536098288</v>
      </c>
      <c r="J12" s="1"/>
      <c r="K12" s="24" t="s">
        <v>34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9"/>
    </row>
    <row r="13" spans="1:22" s="1" customFormat="1" ht="11.4" x14ac:dyDescent="0.2">
      <c r="A13" s="32"/>
      <c r="B13" s="4" t="s">
        <v>6</v>
      </c>
      <c r="C13" s="4" t="s">
        <v>2</v>
      </c>
      <c r="D13" s="5">
        <v>0.989247311827957</v>
      </c>
      <c r="E13" s="5">
        <v>1.5305555555555601</v>
      </c>
      <c r="F13" s="5">
        <v>5.4292238863287299</v>
      </c>
      <c r="G13" s="5">
        <v>5.7487455197132604</v>
      </c>
      <c r="H13" s="5">
        <v>6.89247311827957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9"/>
    </row>
    <row r="14" spans="1:22" s="1" customFormat="1" ht="11.4" x14ac:dyDescent="0.2">
      <c r="A14" s="32"/>
      <c r="B14" s="4" t="s">
        <v>6</v>
      </c>
      <c r="C14" s="4" t="s">
        <v>3</v>
      </c>
      <c r="D14" s="5">
        <v>30.725770609319</v>
      </c>
      <c r="E14" s="5">
        <v>31.178883049066901</v>
      </c>
      <c r="F14" s="5">
        <v>30.024298515104999</v>
      </c>
      <c r="G14" s="5">
        <v>22.882529569892501</v>
      </c>
      <c r="H14" s="5">
        <v>19.4079892473118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19"/>
    </row>
    <row r="15" spans="1:22" s="1" customFormat="1" ht="11.4" x14ac:dyDescent="0.2">
      <c r="A15" s="32"/>
      <c r="B15" s="4" t="s">
        <v>6</v>
      </c>
      <c r="C15" s="4" t="s">
        <v>4</v>
      </c>
      <c r="D15" s="5">
        <v>33.296179032258102</v>
      </c>
      <c r="E15" s="5">
        <v>28.997742003460601</v>
      </c>
      <c r="F15" s="5">
        <v>26.176668906810001</v>
      </c>
      <c r="G15" s="5">
        <v>24.0743027329749</v>
      </c>
      <c r="H15" s="5">
        <v>22.699000000000002</v>
      </c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</row>
    <row r="16" spans="1:22" s="1" customFormat="1" ht="12" x14ac:dyDescent="0.25">
      <c r="A16" s="32"/>
      <c r="B16" s="4" t="s">
        <v>6</v>
      </c>
      <c r="C16" s="4" t="s">
        <v>22</v>
      </c>
      <c r="D16" s="5"/>
      <c r="E16" s="5">
        <v>1.0392473118279599</v>
      </c>
      <c r="F16" s="5">
        <v>1</v>
      </c>
      <c r="G16" s="5">
        <v>2.3048333333333302</v>
      </c>
      <c r="H16" s="5">
        <v>3.4143333333333299</v>
      </c>
      <c r="J16" s="3"/>
    </row>
    <row r="17" spans="1:22" s="3" customFormat="1" ht="12" x14ac:dyDescent="0.25">
      <c r="A17" s="32"/>
      <c r="B17" s="30" t="s">
        <v>27</v>
      </c>
      <c r="C17" s="31"/>
      <c r="D17" s="6">
        <f>SUM(D13:D16)</f>
        <v>65.011196953405062</v>
      </c>
      <c r="E17" s="6">
        <f>SUM(E13:E16)</f>
        <v>62.746427919911021</v>
      </c>
      <c r="F17" s="6">
        <f>SUM(F13:F16)</f>
        <v>62.630191308243731</v>
      </c>
      <c r="G17" s="6">
        <f>SUM(G13:G16)</f>
        <v>55.010411155913992</v>
      </c>
      <c r="H17" s="6">
        <f>SUM(H13:H16)</f>
        <v>52.413795698924702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1" customFormat="1" ht="11.4" x14ac:dyDescent="0.2">
      <c r="A18" s="32" t="s">
        <v>7</v>
      </c>
      <c r="B18" s="4" t="s">
        <v>8</v>
      </c>
      <c r="C18" s="4" t="s">
        <v>2</v>
      </c>
      <c r="D18" s="5">
        <v>2.3742365591397898</v>
      </c>
      <c r="E18" s="5">
        <v>2.6890000000000001</v>
      </c>
      <c r="F18" s="5">
        <v>3.2697473118279601</v>
      </c>
      <c r="G18" s="5">
        <v>2.5981111111111099</v>
      </c>
      <c r="H18" s="5">
        <v>1.61666666666667</v>
      </c>
    </row>
    <row r="19" spans="1:22" s="1" customFormat="1" ht="11.4" x14ac:dyDescent="0.2">
      <c r="A19" s="32"/>
      <c r="B19" s="4" t="s">
        <v>8</v>
      </c>
      <c r="C19" s="4" t="s">
        <v>3</v>
      </c>
      <c r="D19" s="5">
        <v>37.436837096774198</v>
      </c>
      <c r="E19" s="5">
        <v>32.2181433691756</v>
      </c>
      <c r="F19" s="5">
        <v>30.259932795698901</v>
      </c>
      <c r="G19" s="5">
        <v>32.878026881720402</v>
      </c>
      <c r="H19" s="5">
        <v>32.906333333333301</v>
      </c>
    </row>
    <row r="20" spans="1:22" s="1" customFormat="1" ht="11.4" x14ac:dyDescent="0.2">
      <c r="A20" s="32"/>
      <c r="B20" s="4" t="s">
        <v>8</v>
      </c>
      <c r="C20" s="4" t="s">
        <v>4</v>
      </c>
      <c r="D20" s="5">
        <v>18.341196236559099</v>
      </c>
      <c r="E20" s="5">
        <v>22.759688978494601</v>
      </c>
      <c r="F20" s="5">
        <v>21.3024946236559</v>
      </c>
      <c r="G20" s="5">
        <v>20.9108611111111</v>
      </c>
      <c r="H20" s="5">
        <v>25.407666666666699</v>
      </c>
    </row>
    <row r="21" spans="1:22" s="1" customFormat="1" ht="12" x14ac:dyDescent="0.25">
      <c r="A21" s="32"/>
      <c r="B21" s="4" t="s">
        <v>8</v>
      </c>
      <c r="C21" s="4" t="s">
        <v>22</v>
      </c>
      <c r="D21" s="5">
        <v>3</v>
      </c>
      <c r="E21" s="5">
        <v>3</v>
      </c>
      <c r="F21" s="5">
        <v>3.1666666666666701</v>
      </c>
      <c r="G21" s="5">
        <v>3</v>
      </c>
      <c r="H21" s="5">
        <v>1.0787419354838701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3" customFormat="1" ht="12" x14ac:dyDescent="0.25">
      <c r="A22" s="32"/>
      <c r="B22" s="30" t="s">
        <v>27</v>
      </c>
      <c r="C22" s="31"/>
      <c r="D22" s="6">
        <f>SUM(D18:D21)</f>
        <v>61.152269892473086</v>
      </c>
      <c r="E22" s="6">
        <f>SUM(E18:E21)</f>
        <v>60.666832347670201</v>
      </c>
      <c r="F22" s="6">
        <f>SUM(F18:F21)</f>
        <v>57.998841397849432</v>
      </c>
      <c r="G22" s="6">
        <f>SUM(G18:G21)</f>
        <v>59.386999103942614</v>
      </c>
      <c r="H22" s="6">
        <f>SUM(H18:H21)</f>
        <v>61.009408602150536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1" customFormat="1" ht="11.4" x14ac:dyDescent="0.2">
      <c r="A23" s="32"/>
      <c r="B23" s="4" t="s">
        <v>9</v>
      </c>
      <c r="C23" s="4" t="s">
        <v>2</v>
      </c>
      <c r="D23" s="5">
        <v>6.2870994623655898</v>
      </c>
      <c r="E23" s="5">
        <v>4.2878333333333396</v>
      </c>
      <c r="F23" s="5">
        <v>4.6301666666666703</v>
      </c>
      <c r="G23" s="5">
        <v>6.2192858422939103</v>
      </c>
      <c r="H23" s="5">
        <v>7.274</v>
      </c>
    </row>
    <row r="24" spans="1:22" s="1" customFormat="1" ht="11.4" x14ac:dyDescent="0.2">
      <c r="A24" s="32"/>
      <c r="B24" s="4" t="s">
        <v>9</v>
      </c>
      <c r="C24" s="4" t="s">
        <v>3</v>
      </c>
      <c r="D24" s="5">
        <v>53.1504422043011</v>
      </c>
      <c r="E24" s="5">
        <v>50.593489874551999</v>
      </c>
      <c r="F24" s="5">
        <v>50.107243189964201</v>
      </c>
      <c r="G24" s="5">
        <v>54.228671338965697</v>
      </c>
      <c r="H24" s="5">
        <v>48.607999999999997</v>
      </c>
    </row>
    <row r="25" spans="1:22" s="1" customFormat="1" ht="11.4" x14ac:dyDescent="0.2">
      <c r="A25" s="32"/>
      <c r="B25" s="4" t="s">
        <v>9</v>
      </c>
      <c r="C25" s="4" t="s">
        <v>4</v>
      </c>
      <c r="D25" s="5">
        <v>23.415580056323599</v>
      </c>
      <c r="E25" s="5">
        <v>25.327147849462399</v>
      </c>
      <c r="F25" s="5">
        <v>24.188006272401399</v>
      </c>
      <c r="G25" s="5">
        <v>26.068530465949799</v>
      </c>
      <c r="H25" s="5">
        <v>29.406247311828</v>
      </c>
    </row>
    <row r="26" spans="1:22" s="1" customFormat="1" ht="12" x14ac:dyDescent="0.25">
      <c r="A26" s="32"/>
      <c r="B26" s="4" t="s">
        <v>9</v>
      </c>
      <c r="C26" s="4" t="s">
        <v>22</v>
      </c>
      <c r="D26" s="5">
        <v>0.87589247311828</v>
      </c>
      <c r="E26" s="5">
        <v>0.32400000000000001</v>
      </c>
      <c r="F26" s="5">
        <v>0.32400000000000001</v>
      </c>
      <c r="G26" s="5">
        <v>1.4906666666666699</v>
      </c>
      <c r="H26" s="5">
        <v>2.6349999999999998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3" customFormat="1" ht="12" x14ac:dyDescent="0.25">
      <c r="A27" s="32"/>
      <c r="B27" s="30" t="s">
        <v>27</v>
      </c>
      <c r="C27" s="31"/>
      <c r="D27" s="6">
        <f>SUM(D23:D26)</f>
        <v>83.729014196108579</v>
      </c>
      <c r="E27" s="6">
        <f>SUM(E23:E26)</f>
        <v>80.532471057347735</v>
      </c>
      <c r="F27" s="6">
        <f>SUM(F23:F26)</f>
        <v>79.249416129032269</v>
      </c>
      <c r="G27" s="6">
        <f>SUM(G23:G26)</f>
        <v>88.007154313876072</v>
      </c>
      <c r="H27" s="6">
        <f>SUM(H23:H26)</f>
        <v>87.923247311828007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1" customFormat="1" ht="11.4" x14ac:dyDescent="0.2">
      <c r="A28" s="32"/>
      <c r="B28" s="4" t="s">
        <v>10</v>
      </c>
      <c r="C28" s="4" t="s">
        <v>2</v>
      </c>
      <c r="D28" s="5">
        <v>9.6331666666666695</v>
      </c>
      <c r="E28" s="5">
        <v>7.8853749999999998</v>
      </c>
      <c r="F28" s="5">
        <v>6.00725</v>
      </c>
      <c r="G28" s="5">
        <v>6.4510406810035903</v>
      </c>
      <c r="H28" s="5">
        <v>6.7249784946236604</v>
      </c>
    </row>
    <row r="29" spans="1:22" s="1" customFormat="1" ht="11.4" x14ac:dyDescent="0.2">
      <c r="A29" s="32"/>
      <c r="B29" s="4" t="s">
        <v>10</v>
      </c>
      <c r="C29" s="4" t="s">
        <v>3</v>
      </c>
      <c r="D29" s="5">
        <v>26.256491935483901</v>
      </c>
      <c r="E29" s="5">
        <v>26.4246102150538</v>
      </c>
      <c r="F29" s="5">
        <v>25.912529569892499</v>
      </c>
      <c r="G29" s="5">
        <v>20.806239247311801</v>
      </c>
      <c r="H29" s="5">
        <v>22.1786666666667</v>
      </c>
    </row>
    <row r="30" spans="1:22" s="1" customFormat="1" ht="11.4" x14ac:dyDescent="0.2">
      <c r="A30" s="32"/>
      <c r="B30" s="4" t="s">
        <v>10</v>
      </c>
      <c r="C30" s="4" t="s">
        <v>4</v>
      </c>
      <c r="D30" s="5">
        <v>18.958209677419401</v>
      </c>
      <c r="E30" s="5">
        <v>16.666320788530498</v>
      </c>
      <c r="F30" s="5">
        <v>16.529422222222198</v>
      </c>
      <c r="G30" s="5">
        <v>16.864892114695301</v>
      </c>
      <c r="H30" s="5">
        <v>21.3146666666667</v>
      </c>
    </row>
    <row r="31" spans="1:22" s="1" customFormat="1" ht="12" x14ac:dyDescent="0.25">
      <c r="A31" s="32"/>
      <c r="B31" s="4" t="s">
        <v>10</v>
      </c>
      <c r="C31" s="4" t="s">
        <v>22</v>
      </c>
      <c r="D31" s="5">
        <v>2.9144999999999999</v>
      </c>
      <c r="E31" s="5">
        <v>3.2334361111111098</v>
      </c>
      <c r="F31" s="5">
        <v>3.5500268817204299</v>
      </c>
      <c r="G31" s="5">
        <v>4.2142222222222196</v>
      </c>
      <c r="H31" s="5">
        <v>4.4773333333333296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s="3" customFormat="1" ht="12" x14ac:dyDescent="0.25">
      <c r="A32" s="32"/>
      <c r="B32" s="30" t="s">
        <v>27</v>
      </c>
      <c r="C32" s="31"/>
      <c r="D32" s="6">
        <f>SUM(D28:D31)</f>
        <v>57.762368279569962</v>
      </c>
      <c r="E32" s="6">
        <f>SUM(E28:E31)</f>
        <v>54.209742114695409</v>
      </c>
      <c r="F32" s="6">
        <f>SUM(F28:F31)</f>
        <v>51.99922867383512</v>
      </c>
      <c r="G32" s="6">
        <f>SUM(G28:G31)</f>
        <v>48.336394265232911</v>
      </c>
      <c r="H32" s="6">
        <f>SUM(H28:H31)</f>
        <v>54.695645161290386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1" customFormat="1" ht="11.4" x14ac:dyDescent="0.2">
      <c r="A33" s="32"/>
      <c r="B33" s="4" t="s">
        <v>11</v>
      </c>
      <c r="C33" s="4" t="s">
        <v>2</v>
      </c>
      <c r="D33" s="5">
        <v>9.8970860215053804</v>
      </c>
      <c r="E33" s="5">
        <v>8.7782930107526909</v>
      </c>
      <c r="F33" s="5">
        <v>8.1201406810035799</v>
      </c>
      <c r="G33" s="5">
        <v>9.5794999999999995</v>
      </c>
      <c r="H33" s="5">
        <v>7.1343333333333296</v>
      </c>
    </row>
    <row r="34" spans="1:22" s="1" customFormat="1" ht="11.4" x14ac:dyDescent="0.2">
      <c r="A34" s="32"/>
      <c r="B34" s="4" t="s">
        <v>11</v>
      </c>
      <c r="C34" s="4" t="s">
        <v>3</v>
      </c>
      <c r="D34" s="5">
        <v>15.2253333333333</v>
      </c>
      <c r="E34" s="5">
        <v>13.3504516129032</v>
      </c>
      <c r="F34" s="5">
        <v>13.1836527777778</v>
      </c>
      <c r="G34" s="5">
        <v>10.7074224910394</v>
      </c>
      <c r="H34" s="5">
        <v>10</v>
      </c>
    </row>
    <row r="35" spans="1:22" s="1" customFormat="1" ht="11.4" x14ac:dyDescent="0.2">
      <c r="A35" s="32"/>
      <c r="B35" s="4" t="s">
        <v>11</v>
      </c>
      <c r="C35" s="4" t="s">
        <v>4</v>
      </c>
      <c r="D35" s="5">
        <v>3.7083333333333299</v>
      </c>
      <c r="E35" s="5">
        <v>8.3685483870967801</v>
      </c>
      <c r="F35" s="5">
        <v>8.8333333333333304</v>
      </c>
      <c r="G35" s="5">
        <v>9.7182172939068092</v>
      </c>
      <c r="H35" s="5">
        <v>6.8783440860215102</v>
      </c>
    </row>
    <row r="36" spans="1:22" s="1" customFormat="1" ht="12" x14ac:dyDescent="0.25">
      <c r="A36" s="32"/>
      <c r="B36" s="4" t="s">
        <v>11</v>
      </c>
      <c r="C36" s="4" t="s">
        <v>22</v>
      </c>
      <c r="D36" s="5">
        <v>2.8027777777777798</v>
      </c>
      <c r="E36" s="5">
        <v>2.1666666666666701</v>
      </c>
      <c r="F36" s="5">
        <v>3.8387096774193501</v>
      </c>
      <c r="G36" s="5">
        <v>2</v>
      </c>
      <c r="H36" s="5">
        <v>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3" customFormat="1" ht="12" x14ac:dyDescent="0.25">
      <c r="A37" s="32"/>
      <c r="B37" s="30" t="s">
        <v>27</v>
      </c>
      <c r="C37" s="31"/>
      <c r="D37" s="6">
        <f>SUM(D33:D36)</f>
        <v>31.633530465949789</v>
      </c>
      <c r="E37" s="6">
        <f>SUM(E33:E36)</f>
        <v>32.663959677419342</v>
      </c>
      <c r="F37" s="6">
        <f>SUM(F33:F36)</f>
        <v>33.975836469534059</v>
      </c>
      <c r="G37" s="6">
        <f>SUM(G33:G36)</f>
        <v>32.005139784946209</v>
      </c>
      <c r="H37" s="6">
        <f>SUM(H33:H36)</f>
        <v>26.012677419354841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1" customFormat="1" ht="11.4" x14ac:dyDescent="0.2">
      <c r="A38" s="32"/>
      <c r="B38" s="4" t="s">
        <v>12</v>
      </c>
      <c r="C38" s="4" t="s">
        <v>2</v>
      </c>
      <c r="D38" s="5">
        <v>1.28724193548387</v>
      </c>
      <c r="E38" s="5">
        <v>6.9375833333333397</v>
      </c>
      <c r="F38" s="5">
        <v>11.1251116487455</v>
      </c>
      <c r="G38" s="5">
        <v>12.6375519713262</v>
      </c>
      <c r="H38" s="5">
        <v>12.1732334869432</v>
      </c>
    </row>
    <row r="39" spans="1:22" s="1" customFormat="1" ht="11.4" x14ac:dyDescent="0.2">
      <c r="A39" s="32"/>
      <c r="B39" s="4" t="s">
        <v>12</v>
      </c>
      <c r="C39" s="4" t="s">
        <v>3</v>
      </c>
      <c r="D39" s="5">
        <v>15.2775</v>
      </c>
      <c r="E39" s="5">
        <v>26.229545698924699</v>
      </c>
      <c r="F39" s="5">
        <v>27.328136738351301</v>
      </c>
      <c r="G39" s="5">
        <v>24.5338799283154</v>
      </c>
      <c r="H39" s="5">
        <v>24.968828725038399</v>
      </c>
    </row>
    <row r="40" spans="1:22" s="1" customFormat="1" ht="11.4" x14ac:dyDescent="0.2">
      <c r="A40" s="32"/>
      <c r="B40" s="4" t="s">
        <v>12</v>
      </c>
      <c r="C40" s="4" t="s">
        <v>4</v>
      </c>
      <c r="D40" s="5">
        <v>6.8927043010752698</v>
      </c>
      <c r="E40" s="5">
        <v>12.733693637992801</v>
      </c>
      <c r="F40" s="5">
        <v>13.7199596774194</v>
      </c>
      <c r="G40" s="5">
        <v>14.34675</v>
      </c>
      <c r="H40" s="5">
        <v>16.7661950844854</v>
      </c>
    </row>
    <row r="41" spans="1:22" s="1" customFormat="1" ht="12" x14ac:dyDescent="0.25">
      <c r="A41" s="32"/>
      <c r="B41" s="4" t="s">
        <v>12</v>
      </c>
      <c r="C41" s="4" t="s">
        <v>22</v>
      </c>
      <c r="D41" s="5">
        <v>0.21833333333333299</v>
      </c>
      <c r="E41" s="5">
        <v>0.30825000000000002</v>
      </c>
      <c r="F41" s="5">
        <v>0.13500000000000001</v>
      </c>
      <c r="G41" s="5">
        <v>1.1624112903225801</v>
      </c>
      <c r="H41" s="5">
        <v>2.9460000000000002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3" customFormat="1" ht="12" x14ac:dyDescent="0.25">
      <c r="A42" s="32"/>
      <c r="B42" s="30" t="s">
        <v>27</v>
      </c>
      <c r="C42" s="31"/>
      <c r="D42" s="6">
        <f>SUM(D38:D41)</f>
        <v>23.675779569892473</v>
      </c>
      <c r="E42" s="6">
        <f>SUM(E38:E41)</f>
        <v>46.209072670250841</v>
      </c>
      <c r="F42" s="6">
        <f>SUM(F38:F41)</f>
        <v>52.308208064516201</v>
      </c>
      <c r="G42" s="6">
        <f>SUM(G38:G41)</f>
        <v>52.680593189964185</v>
      </c>
      <c r="H42" s="6">
        <f>SUM(H38:H41)</f>
        <v>56.854257296466997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1" customFormat="1" ht="11.4" x14ac:dyDescent="0.2">
      <c r="A43" s="32"/>
      <c r="B43" s="4" t="s">
        <v>13</v>
      </c>
      <c r="C43" s="4" t="s">
        <v>2</v>
      </c>
      <c r="D43" s="5">
        <v>4.30866666666667</v>
      </c>
      <c r="E43" s="5">
        <v>3.8919999999999999</v>
      </c>
      <c r="F43" s="5">
        <v>4.3086666666666602</v>
      </c>
      <c r="G43" s="5">
        <v>3.9736989247311798</v>
      </c>
      <c r="H43" s="5">
        <v>4</v>
      </c>
    </row>
    <row r="44" spans="1:22" s="1" customFormat="1" ht="11.4" x14ac:dyDescent="0.2">
      <c r="A44" s="32"/>
      <c r="B44" s="4" t="s">
        <v>13</v>
      </c>
      <c r="C44" s="4" t="s">
        <v>3</v>
      </c>
      <c r="D44" s="5">
        <v>8.5418333333333294</v>
      </c>
      <c r="E44" s="5">
        <v>9.3919999999999995</v>
      </c>
      <c r="F44" s="5">
        <v>10.4878279569892</v>
      </c>
      <c r="G44" s="5">
        <v>12.676</v>
      </c>
      <c r="H44" s="5">
        <v>11.676</v>
      </c>
    </row>
    <row r="45" spans="1:22" s="1" customFormat="1" ht="11.4" x14ac:dyDescent="0.2">
      <c r="A45" s="32"/>
      <c r="B45" s="4" t="s">
        <v>13</v>
      </c>
      <c r="C45" s="4" t="s">
        <v>4</v>
      </c>
      <c r="D45" s="5">
        <v>9.5062630824372807</v>
      </c>
      <c r="E45" s="5">
        <v>11.3351666666667</v>
      </c>
      <c r="F45" s="5">
        <v>10.6145</v>
      </c>
      <c r="G45" s="5">
        <v>10.1629516129032</v>
      </c>
      <c r="H45" s="5">
        <v>10.77</v>
      </c>
    </row>
    <row r="46" spans="1:22" s="1" customFormat="1" ht="12" x14ac:dyDescent="0.25">
      <c r="A46" s="32"/>
      <c r="B46" s="4" t="s">
        <v>13</v>
      </c>
      <c r="C46" s="4" t="s">
        <v>22</v>
      </c>
      <c r="D46" s="5">
        <v>1.5111666666666701</v>
      </c>
      <c r="E46" s="5">
        <v>1.05741666666667</v>
      </c>
      <c r="F46" s="5">
        <v>1</v>
      </c>
      <c r="G46" s="5">
        <v>1</v>
      </c>
      <c r="H46" s="5">
        <v>0.81100000000000005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3" customFormat="1" ht="12" x14ac:dyDescent="0.25">
      <c r="A47" s="32"/>
      <c r="B47" s="30" t="s">
        <v>27</v>
      </c>
      <c r="C47" s="31"/>
      <c r="D47" s="6">
        <f>SUM(D43:D46)</f>
        <v>23.867929749103954</v>
      </c>
      <c r="E47" s="6">
        <f>SUM(E43:E46)</f>
        <v>25.676583333333369</v>
      </c>
      <c r="F47" s="6">
        <f>SUM(F43:F46)</f>
        <v>26.41099462365586</v>
      </c>
      <c r="G47" s="6">
        <f>SUM(G43:G46)</f>
        <v>27.812650537634379</v>
      </c>
      <c r="H47" s="6">
        <f>SUM(H43:H46)</f>
        <v>27.256999999999998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1" customFormat="1" ht="11.4" x14ac:dyDescent="0.2">
      <c r="A48" s="32"/>
      <c r="B48" s="4" t="s">
        <v>14</v>
      </c>
      <c r="C48" s="4" t="s">
        <v>2</v>
      </c>
      <c r="D48" s="5">
        <v>16.928999999999998</v>
      </c>
      <c r="E48" s="5">
        <v>20.558462365591399</v>
      </c>
      <c r="F48" s="5">
        <v>21.8846666666667</v>
      </c>
      <c r="G48" s="5">
        <v>22.224793458781399</v>
      </c>
      <c r="H48" s="5">
        <v>22.278440860215099</v>
      </c>
    </row>
    <row r="49" spans="1:22" s="1" customFormat="1" ht="11.4" x14ac:dyDescent="0.2">
      <c r="A49" s="32"/>
      <c r="B49" s="4" t="s">
        <v>14</v>
      </c>
      <c r="C49" s="4" t="s">
        <v>3</v>
      </c>
      <c r="D49" s="5">
        <v>14.2908333333333</v>
      </c>
      <c r="E49" s="5">
        <v>25.920466666666702</v>
      </c>
      <c r="F49" s="5">
        <v>22.646900537634401</v>
      </c>
      <c r="G49" s="5">
        <v>21.345817204301099</v>
      </c>
      <c r="H49" s="5">
        <v>20.891999999999999</v>
      </c>
    </row>
    <row r="50" spans="1:22" s="1" customFormat="1" ht="11.4" x14ac:dyDescent="0.2">
      <c r="A50" s="32"/>
      <c r="B50" s="4" t="s">
        <v>14</v>
      </c>
      <c r="C50" s="4" t="s">
        <v>4</v>
      </c>
      <c r="D50" s="5">
        <v>4.5031532258064502</v>
      </c>
      <c r="E50" s="5">
        <v>8.8341662649857895</v>
      </c>
      <c r="F50" s="5">
        <v>17.385966845878102</v>
      </c>
      <c r="G50" s="5">
        <v>19.306639784946199</v>
      </c>
      <c r="H50" s="5">
        <v>18.591238095238101</v>
      </c>
    </row>
    <row r="51" spans="1:22" s="1" customFormat="1" ht="12" x14ac:dyDescent="0.25">
      <c r="A51" s="32"/>
      <c r="B51" s="4" t="s">
        <v>14</v>
      </c>
      <c r="C51" s="4" t="s">
        <v>22</v>
      </c>
      <c r="D51" s="5">
        <v>3</v>
      </c>
      <c r="E51" s="5">
        <v>6.3050322580645197</v>
      </c>
      <c r="F51" s="5">
        <v>7.80237096774193</v>
      </c>
      <c r="G51" s="5">
        <v>5.9654444444444499</v>
      </c>
      <c r="H51" s="5">
        <v>4.2876666666666701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3" customFormat="1" ht="12" x14ac:dyDescent="0.25">
      <c r="A52" s="32"/>
      <c r="B52" s="30" t="s">
        <v>27</v>
      </c>
      <c r="C52" s="31"/>
      <c r="D52" s="6">
        <f>SUM(D48:D51)</f>
        <v>38.722986559139748</v>
      </c>
      <c r="E52" s="6">
        <f>SUM(E48:E51)</f>
        <v>61.618127555308412</v>
      </c>
      <c r="F52" s="6">
        <f>SUM(F48:F51)</f>
        <v>69.719905017921135</v>
      </c>
      <c r="G52" s="6">
        <f>SUM(G48:G51)</f>
        <v>68.842694892473148</v>
      </c>
      <c r="H52" s="6">
        <f>SUM(H48:H51)</f>
        <v>66.049345622119858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1" customFormat="1" ht="11.4" x14ac:dyDescent="0.2">
      <c r="A53" s="32"/>
      <c r="B53" s="4" t="s">
        <v>15</v>
      </c>
      <c r="C53" s="4" t="s">
        <v>2</v>
      </c>
      <c r="D53" s="5">
        <v>18.886238620071701</v>
      </c>
      <c r="E53" s="5">
        <v>25.493711021505401</v>
      </c>
      <c r="F53" s="5">
        <v>25.3441901433692</v>
      </c>
      <c r="G53" s="5">
        <v>25.893473118279601</v>
      </c>
      <c r="H53" s="5">
        <v>24.982333333333301</v>
      </c>
    </row>
    <row r="54" spans="1:22" s="1" customFormat="1" ht="11.4" x14ac:dyDescent="0.2">
      <c r="A54" s="32"/>
      <c r="B54" s="4" t="s">
        <v>15</v>
      </c>
      <c r="C54" s="4" t="s">
        <v>3</v>
      </c>
      <c r="D54" s="5">
        <v>30.181504032258101</v>
      </c>
      <c r="E54" s="5">
        <v>37.599682795698897</v>
      </c>
      <c r="F54" s="5">
        <v>35.267069444444402</v>
      </c>
      <c r="G54" s="5">
        <v>34.331034946236599</v>
      </c>
      <c r="H54" s="5">
        <v>31.419333333333299</v>
      </c>
    </row>
    <row r="55" spans="1:22" s="1" customFormat="1" ht="11.4" x14ac:dyDescent="0.2">
      <c r="A55" s="32"/>
      <c r="B55" s="4" t="s">
        <v>15</v>
      </c>
      <c r="C55" s="4" t="s">
        <v>4</v>
      </c>
      <c r="D55" s="5">
        <v>22.544766333845399</v>
      </c>
      <c r="E55" s="5">
        <v>23.0343885304659</v>
      </c>
      <c r="F55" s="5">
        <v>26.368848015872999</v>
      </c>
      <c r="G55" s="5">
        <v>31.085890821812601</v>
      </c>
      <c r="H55" s="5">
        <v>31.8917419354839</v>
      </c>
    </row>
    <row r="56" spans="1:22" s="1" customFormat="1" ht="12" x14ac:dyDescent="0.25">
      <c r="A56" s="32"/>
      <c r="B56" s="4" t="s">
        <v>15</v>
      </c>
      <c r="C56" s="4" t="s">
        <v>22</v>
      </c>
      <c r="D56" s="5">
        <v>3.8852277777777799</v>
      </c>
      <c r="E56" s="5">
        <v>1.92204301075269</v>
      </c>
      <c r="F56" s="5">
        <v>1.20735483870968</v>
      </c>
      <c r="G56" s="5">
        <v>3.67608333333333</v>
      </c>
      <c r="H56" s="5">
        <v>3.6219999999999999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3" customFormat="1" ht="12" x14ac:dyDescent="0.25">
      <c r="A57" s="32"/>
      <c r="B57" s="30" t="s">
        <v>27</v>
      </c>
      <c r="C57" s="31"/>
      <c r="D57" s="6">
        <f>SUM(D53:D56)</f>
        <v>75.497736763952986</v>
      </c>
      <c r="E57" s="6">
        <f>SUM(E53:E56)</f>
        <v>88.049825358422893</v>
      </c>
      <c r="F57" s="6">
        <f>SUM(F53:F56)</f>
        <v>88.187462442396281</v>
      </c>
      <c r="G57" s="6">
        <f>SUM(G53:G56)</f>
        <v>94.986482219662122</v>
      </c>
      <c r="H57" s="6">
        <f>SUM(H53:H56)</f>
        <v>91.915408602150492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1" customFormat="1" ht="11.4" x14ac:dyDescent="0.2">
      <c r="A58" s="33" t="s">
        <v>35</v>
      </c>
      <c r="B58" s="4" t="s">
        <v>16</v>
      </c>
      <c r="C58" s="4" t="s">
        <v>2</v>
      </c>
      <c r="D58" s="5">
        <v>5.8768333333333302</v>
      </c>
      <c r="E58" s="5">
        <v>4.4250833333333404</v>
      </c>
      <c r="F58" s="5">
        <v>4.5512499999999996</v>
      </c>
      <c r="G58" s="5">
        <v>3.8646774193548401</v>
      </c>
      <c r="H58" s="5">
        <v>4.4050000000000002</v>
      </c>
    </row>
    <row r="59" spans="1:22" s="1" customFormat="1" ht="11.4" x14ac:dyDescent="0.2">
      <c r="A59" s="33"/>
      <c r="B59" s="4" t="s">
        <v>16</v>
      </c>
      <c r="C59" s="4" t="s">
        <v>3</v>
      </c>
      <c r="D59" s="5">
        <v>45.945569892473102</v>
      </c>
      <c r="E59" s="5">
        <v>40.6383499042146</v>
      </c>
      <c r="F59" s="5">
        <v>40.816277777777799</v>
      </c>
      <c r="G59" s="5">
        <v>40.311209139784999</v>
      </c>
      <c r="H59" s="5">
        <v>38.775107526881698</v>
      </c>
    </row>
    <row r="60" spans="1:22" s="1" customFormat="1" ht="11.4" x14ac:dyDescent="0.2">
      <c r="A60" s="33"/>
      <c r="B60" s="4" t="s">
        <v>16</v>
      </c>
      <c r="C60" s="4" t="s">
        <v>4</v>
      </c>
      <c r="D60" s="5">
        <v>31.1747431899642</v>
      </c>
      <c r="E60" s="5">
        <v>31.792606995427001</v>
      </c>
      <c r="F60" s="5">
        <v>27.923273028673801</v>
      </c>
      <c r="G60" s="5">
        <v>24.7277044674859</v>
      </c>
      <c r="H60" s="5">
        <v>25.119193548387099</v>
      </c>
    </row>
    <row r="61" spans="1:22" s="1" customFormat="1" ht="12" x14ac:dyDescent="0.25">
      <c r="A61" s="33"/>
      <c r="B61" s="4" t="s">
        <v>16</v>
      </c>
      <c r="C61" s="4" t="s">
        <v>22</v>
      </c>
      <c r="D61" s="5">
        <v>1</v>
      </c>
      <c r="E61" s="5">
        <v>1.53281182795699</v>
      </c>
      <c r="F61" s="5">
        <v>1.0449999999999999</v>
      </c>
      <c r="G61" s="5">
        <v>1.5288333333333299</v>
      </c>
      <c r="H61" s="5">
        <v>3.3333333333333299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3" customFormat="1" ht="12" x14ac:dyDescent="0.25">
      <c r="A62" s="33"/>
      <c r="B62" s="30" t="s">
        <v>27</v>
      </c>
      <c r="C62" s="31"/>
      <c r="D62" s="6">
        <f>SUM(D58:D61)</f>
        <v>83.997146415770629</v>
      </c>
      <c r="E62" s="6">
        <f>SUM(E58:E61)</f>
        <v>78.388852060931939</v>
      </c>
      <c r="F62" s="6">
        <f>SUM(F58:F61)</f>
        <v>74.335800806451601</v>
      </c>
      <c r="G62" s="6">
        <f>SUM(G58:G61)</f>
        <v>70.432424359959072</v>
      </c>
      <c r="H62" s="6">
        <f>SUM(H58:H61)</f>
        <v>71.632634408602129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1" customFormat="1" ht="11.4" x14ac:dyDescent="0.2">
      <c r="A63" s="33"/>
      <c r="B63" s="4" t="s">
        <v>17</v>
      </c>
      <c r="C63" s="4" t="s">
        <v>2</v>
      </c>
      <c r="D63" s="5">
        <v>1</v>
      </c>
      <c r="E63" s="5">
        <v>1</v>
      </c>
      <c r="F63" s="5">
        <v>1</v>
      </c>
      <c r="G63" s="5">
        <v>1</v>
      </c>
      <c r="H63" s="5">
        <v>1</v>
      </c>
    </row>
    <row r="64" spans="1:22" s="1" customFormat="1" ht="11.4" x14ac:dyDescent="0.2">
      <c r="A64" s="33"/>
      <c r="B64" s="4" t="s">
        <v>17</v>
      </c>
      <c r="C64" s="4" t="s">
        <v>3</v>
      </c>
      <c r="D64" s="5">
        <v>31.980021146953401</v>
      </c>
      <c r="E64" s="5">
        <v>28.4758735632184</v>
      </c>
      <c r="F64" s="5">
        <v>27.924376344085999</v>
      </c>
      <c r="G64" s="5">
        <v>27.292556451612899</v>
      </c>
      <c r="H64" s="5">
        <v>25.811</v>
      </c>
    </row>
    <row r="65" spans="1:22" s="1" customFormat="1" ht="11.4" x14ac:dyDescent="0.2">
      <c r="A65" s="33"/>
      <c r="B65" s="4" t="s">
        <v>17</v>
      </c>
      <c r="C65" s="4" t="s">
        <v>4</v>
      </c>
      <c r="D65" s="5">
        <v>15.281853174603199</v>
      </c>
      <c r="E65" s="5">
        <v>14.143160536398501</v>
      </c>
      <c r="F65" s="5">
        <v>8.2255000000000003</v>
      </c>
      <c r="G65" s="5">
        <v>9.2757239503328197</v>
      </c>
      <c r="H65" s="5">
        <v>8.6183809523809494</v>
      </c>
    </row>
    <row r="66" spans="1:22" s="1" customFormat="1" ht="12" x14ac:dyDescent="0.25">
      <c r="A66" s="33"/>
      <c r="B66" s="4" t="s">
        <v>17</v>
      </c>
      <c r="C66" s="4" t="s">
        <v>22</v>
      </c>
      <c r="D66" s="5">
        <v>2</v>
      </c>
      <c r="E66" s="5">
        <v>2</v>
      </c>
      <c r="F66" s="5">
        <v>2</v>
      </c>
      <c r="G66" s="5">
        <v>1.9166666666666701</v>
      </c>
      <c r="H66" s="5">
        <v>2.1827956989247301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s="3" customFormat="1" ht="12" x14ac:dyDescent="0.25">
      <c r="A67" s="33"/>
      <c r="B67" s="30" t="s">
        <v>27</v>
      </c>
      <c r="C67" s="31"/>
      <c r="D67" s="6">
        <f>SUM(D63:D66)</f>
        <v>50.261874321556604</v>
      </c>
      <c r="E67" s="6">
        <f>SUM(E63:E66)</f>
        <v>45.619034099616897</v>
      </c>
      <c r="F67" s="6">
        <f>SUM(F63:F66)</f>
        <v>39.149876344085996</v>
      </c>
      <c r="G67" s="6">
        <f>SUM(G63:G66)</f>
        <v>39.484947068612392</v>
      </c>
      <c r="H67" s="6">
        <f>SUM(H63:H66)</f>
        <v>37.612176651305681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1" customFormat="1" ht="11.4" x14ac:dyDescent="0.2">
      <c r="A68" s="33"/>
      <c r="B68" s="4" t="s">
        <v>18</v>
      </c>
      <c r="C68" s="4" t="s">
        <v>2</v>
      </c>
      <c r="D68" s="5">
        <v>7.0090000000000003</v>
      </c>
      <c r="E68" s="5">
        <v>5.0856666666666701</v>
      </c>
      <c r="F68" s="5">
        <v>6.0050215053763401</v>
      </c>
      <c r="G68" s="5">
        <v>8.0292150537634406</v>
      </c>
      <c r="H68" s="5">
        <v>6.9189999999999996</v>
      </c>
    </row>
    <row r="69" spans="1:22" s="1" customFormat="1" ht="11.4" x14ac:dyDescent="0.2">
      <c r="A69" s="33"/>
      <c r="B69" s="4" t="s">
        <v>18</v>
      </c>
      <c r="C69" s="4" t="s">
        <v>3</v>
      </c>
      <c r="D69" s="5">
        <v>41.953109318996397</v>
      </c>
      <c r="E69" s="5">
        <v>42.913703405017898</v>
      </c>
      <c r="F69" s="5">
        <v>42.408793010752703</v>
      </c>
      <c r="G69" s="5">
        <v>34.4251559139785</v>
      </c>
      <c r="H69" s="5">
        <v>34.631333333333302</v>
      </c>
    </row>
    <row r="70" spans="1:22" s="1" customFormat="1" ht="11.4" x14ac:dyDescent="0.2">
      <c r="A70" s="33"/>
      <c r="B70" s="4" t="s">
        <v>18</v>
      </c>
      <c r="C70" s="4" t="s">
        <v>4</v>
      </c>
      <c r="D70" s="5">
        <v>11.296800441628299</v>
      </c>
      <c r="E70" s="5">
        <v>17.0003008960574</v>
      </c>
      <c r="F70" s="5">
        <v>15.819059907834101</v>
      </c>
      <c r="G70" s="5">
        <v>13.698013082437299</v>
      </c>
      <c r="H70" s="5">
        <v>16.416228878648202</v>
      </c>
    </row>
    <row r="71" spans="1:22" s="1" customFormat="1" ht="12" x14ac:dyDescent="0.25">
      <c r="A71" s="33"/>
      <c r="B71" s="4" t="s">
        <v>18</v>
      </c>
      <c r="C71" s="4" t="s">
        <v>22</v>
      </c>
      <c r="D71" s="5">
        <v>14.348231182795701</v>
      </c>
      <c r="E71" s="5">
        <v>13.6477517921147</v>
      </c>
      <c r="F71" s="5">
        <v>15.2298225806452</v>
      </c>
      <c r="G71" s="5">
        <v>15.227087480798801</v>
      </c>
      <c r="H71" s="5">
        <v>14.189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s="3" customFormat="1" ht="12" x14ac:dyDescent="0.25">
      <c r="A72" s="33"/>
      <c r="B72" s="30" t="s">
        <v>27</v>
      </c>
      <c r="C72" s="31"/>
      <c r="D72" s="6">
        <f>SUM(D68:D71)</f>
        <v>74.607140943420404</v>
      </c>
      <c r="E72" s="6">
        <f>SUM(E68:E71)</f>
        <v>78.647422759856667</v>
      </c>
      <c r="F72" s="6">
        <f>SUM(F68:F71)</f>
        <v>79.462697004608344</v>
      </c>
      <c r="G72" s="6">
        <f>SUM(G68:G71)</f>
        <v>71.379471530978037</v>
      </c>
      <c r="H72" s="6">
        <f>SUM(H68:H71)</f>
        <v>72.155562211981504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1" customFormat="1" ht="11.4" x14ac:dyDescent="0.2">
      <c r="A73" s="33"/>
      <c r="B73" s="4" t="s">
        <v>19</v>
      </c>
      <c r="C73" s="4" t="s">
        <v>2</v>
      </c>
      <c r="D73" s="5">
        <v>0.87624999999999997</v>
      </c>
      <c r="E73" s="5">
        <v>0.91</v>
      </c>
      <c r="F73" s="5">
        <v>0.86499999999999999</v>
      </c>
      <c r="G73" s="5">
        <v>0.86499999999999999</v>
      </c>
      <c r="H73" s="5">
        <v>0.86499999999999999</v>
      </c>
    </row>
    <row r="74" spans="1:22" s="1" customFormat="1" ht="11.4" x14ac:dyDescent="0.2">
      <c r="A74" s="33"/>
      <c r="B74" s="4" t="s">
        <v>19</v>
      </c>
      <c r="C74" s="4" t="s">
        <v>3</v>
      </c>
      <c r="D74" s="5">
        <v>3.8109999999999999</v>
      </c>
      <c r="E74" s="5">
        <v>3.8109999999999999</v>
      </c>
      <c r="F74" s="5">
        <v>3.8109999999999999</v>
      </c>
      <c r="G74" s="5">
        <v>2.3943333333333299</v>
      </c>
      <c r="H74" s="5">
        <v>1.8109999999999999</v>
      </c>
    </row>
    <row r="75" spans="1:22" s="1" customFormat="1" ht="11.4" x14ac:dyDescent="0.2">
      <c r="A75" s="33"/>
      <c r="B75" s="4" t="s">
        <v>19</v>
      </c>
      <c r="C75" s="4" t="s">
        <v>4</v>
      </c>
      <c r="D75" s="5">
        <v>1.8779999999999999</v>
      </c>
      <c r="E75" s="5">
        <v>2.5376555555555602</v>
      </c>
      <c r="F75" s="5">
        <v>2.2606021505376299</v>
      </c>
      <c r="G75" s="5">
        <v>3.8137333333333299</v>
      </c>
      <c r="H75" s="5">
        <v>5.0312258064516104</v>
      </c>
    </row>
    <row r="76" spans="1:22" s="1" customFormat="1" ht="12" x14ac:dyDescent="0.25">
      <c r="A76" s="33"/>
      <c r="B76" s="4" t="s">
        <v>19</v>
      </c>
      <c r="C76" s="4" t="s">
        <v>22</v>
      </c>
      <c r="D76" s="5">
        <v>0.46589247311828003</v>
      </c>
      <c r="E76" s="5">
        <v>0.378</v>
      </c>
      <c r="F76" s="5">
        <v>0.378</v>
      </c>
      <c r="G76" s="5">
        <v>0.378</v>
      </c>
      <c r="H76" s="5">
        <v>0.378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s="3" customFormat="1" ht="12" x14ac:dyDescent="0.25">
      <c r="A77" s="33"/>
      <c r="B77" s="30" t="s">
        <v>27</v>
      </c>
      <c r="C77" s="31"/>
      <c r="D77" s="6">
        <f>SUM(D73:D76)</f>
        <v>7.0311424731182797</v>
      </c>
      <c r="E77" s="6">
        <f>SUM(E73:E76)</f>
        <v>7.63665555555556</v>
      </c>
      <c r="F77" s="6">
        <f>SUM(F73:F76)</f>
        <v>7.3146021505376302</v>
      </c>
      <c r="G77" s="6">
        <f>SUM(G73:G76)</f>
        <v>7.4510666666666596</v>
      </c>
      <c r="H77" s="6">
        <f>SUM(H73:H76)</f>
        <v>8.0852258064516107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1" customFormat="1" ht="11.4" x14ac:dyDescent="0.2">
      <c r="A78" s="33"/>
      <c r="B78" s="4" t="s">
        <v>20</v>
      </c>
      <c r="C78" s="4" t="s">
        <v>2</v>
      </c>
      <c r="D78" s="5">
        <v>1</v>
      </c>
      <c r="E78" s="5">
        <v>1</v>
      </c>
      <c r="F78" s="5">
        <v>1.2123655913978499</v>
      </c>
      <c r="G78" s="5">
        <v>2</v>
      </c>
      <c r="H78" s="5">
        <v>2.964</v>
      </c>
    </row>
    <row r="79" spans="1:22" s="1" customFormat="1" ht="11.4" x14ac:dyDescent="0.2">
      <c r="A79" s="33"/>
      <c r="B79" s="4" t="s">
        <v>20</v>
      </c>
      <c r="C79" s="4" t="s">
        <v>3</v>
      </c>
      <c r="D79" s="5">
        <v>47.717990681003599</v>
      </c>
      <c r="E79" s="5">
        <v>43.846001792114699</v>
      </c>
      <c r="F79" s="5">
        <v>45.5153637992832</v>
      </c>
      <c r="G79" s="5">
        <v>43.2143333333333</v>
      </c>
      <c r="H79" s="5">
        <v>41.681043010752703</v>
      </c>
    </row>
    <row r="80" spans="1:22" s="1" customFormat="1" ht="11.4" x14ac:dyDescent="0.2">
      <c r="A80" s="33"/>
      <c r="B80" s="4" t="s">
        <v>20</v>
      </c>
      <c r="C80" s="4" t="s">
        <v>4</v>
      </c>
      <c r="D80" s="5">
        <v>16.487831451612902</v>
      </c>
      <c r="E80" s="5">
        <v>19.184561827957001</v>
      </c>
      <c r="F80" s="5">
        <v>21.210623655913999</v>
      </c>
      <c r="G80" s="5">
        <v>19.054012295186901</v>
      </c>
      <c r="H80" s="5">
        <v>16.661394393241199</v>
      </c>
    </row>
    <row r="81" spans="1:22" s="1" customFormat="1" ht="12" x14ac:dyDescent="0.25">
      <c r="A81" s="33"/>
      <c r="B81" s="4" t="s">
        <v>20</v>
      </c>
      <c r="C81" s="4" t="s">
        <v>22</v>
      </c>
      <c r="D81" s="5">
        <v>1</v>
      </c>
      <c r="E81" s="5">
        <v>1</v>
      </c>
      <c r="F81" s="5">
        <v>1.2163333333333299</v>
      </c>
      <c r="G81" s="5">
        <v>1.3888888888888899</v>
      </c>
      <c r="H81" s="5">
        <v>1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s="3" customFormat="1" ht="12" x14ac:dyDescent="0.25">
      <c r="A82" s="33"/>
      <c r="B82" s="30" t="s">
        <v>27</v>
      </c>
      <c r="C82" s="31"/>
      <c r="D82" s="6">
        <f>SUM(D78:D81)</f>
        <v>66.205822132616504</v>
      </c>
      <c r="E82" s="6">
        <f>SUM(E78:E81)</f>
        <v>65.030563620071703</v>
      </c>
      <c r="F82" s="6">
        <f>SUM(F78:F81)</f>
        <v>69.154686379928364</v>
      </c>
      <c r="G82" s="6">
        <f>SUM(G78:G81)</f>
        <v>65.65723451740908</v>
      </c>
      <c r="H82" s="6">
        <f>SUM(H78:H81)</f>
        <v>62.306437403993897</v>
      </c>
    </row>
    <row r="83" spans="1:22" s="3" customFormat="1" ht="12" x14ac:dyDescent="0.25">
      <c r="A83" s="33"/>
      <c r="B83" s="11" t="s">
        <v>21</v>
      </c>
      <c r="C83" s="4" t="s">
        <v>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1" customFormat="1" ht="11.4" x14ac:dyDescent="0.2">
      <c r="A84" s="33"/>
      <c r="B84" s="4" t="s">
        <v>21</v>
      </c>
      <c r="C84" s="4" t="s">
        <v>3</v>
      </c>
      <c r="D84" s="5">
        <v>30.291027777777799</v>
      </c>
      <c r="E84" s="5">
        <v>31.197537634408601</v>
      </c>
      <c r="F84" s="5">
        <v>31.039973886328699</v>
      </c>
      <c r="G84" s="5">
        <v>30.010111111111101</v>
      </c>
      <c r="H84" s="5">
        <v>31.288</v>
      </c>
    </row>
    <row r="85" spans="1:22" s="1" customFormat="1" ht="11.4" x14ac:dyDescent="0.2">
      <c r="A85" s="33"/>
      <c r="B85" s="4" t="s">
        <v>21</v>
      </c>
      <c r="C85" s="4" t="s">
        <v>4</v>
      </c>
      <c r="D85" s="5">
        <v>8.6741989247311793</v>
      </c>
      <c r="E85" s="5">
        <v>7.1635080645161304</v>
      </c>
      <c r="F85" s="5">
        <v>7.7780546594982098</v>
      </c>
      <c r="G85" s="5">
        <v>8.8706087813620105</v>
      </c>
      <c r="H85" s="5">
        <v>12.584228110599099</v>
      </c>
    </row>
    <row r="86" spans="1:22" s="1" customFormat="1" ht="12" x14ac:dyDescent="0.25">
      <c r="A86" s="33"/>
      <c r="B86" s="4" t="s">
        <v>21</v>
      </c>
      <c r="C86" s="4" t="s">
        <v>22</v>
      </c>
      <c r="D86" s="5">
        <v>1.27</v>
      </c>
      <c r="E86" s="5">
        <v>1.27</v>
      </c>
      <c r="F86" s="5">
        <v>1.4422222222222201</v>
      </c>
      <c r="G86" s="5">
        <v>2.27</v>
      </c>
      <c r="H86" s="5">
        <v>2.5789285714285701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s="3" customFormat="1" x14ac:dyDescent="0.25">
      <c r="A87" s="33"/>
      <c r="B87" s="30" t="s">
        <v>27</v>
      </c>
      <c r="C87" s="31"/>
      <c r="D87" s="6">
        <f>SUM(D84:D86)</f>
        <v>40.235226702508982</v>
      </c>
      <c r="E87" s="6">
        <f>SUM(E84:E86)</f>
        <v>39.631045698924737</v>
      </c>
      <c r="F87" s="6">
        <f>SUM(F84:F86)</f>
        <v>40.260250768049126</v>
      </c>
      <c r="G87" s="6">
        <f>SUM(G84:G86)</f>
        <v>41.150719892473113</v>
      </c>
      <c r="H87" s="6">
        <f>SUM(H84:H86)</f>
        <v>46.451156682027666</v>
      </c>
      <c r="K87" s="29"/>
      <c r="L87" s="29"/>
      <c r="M87" s="29"/>
      <c r="N87" s="29"/>
      <c r="O87" s="29"/>
      <c r="P87" s="29"/>
      <c r="Q87" s="29"/>
      <c r="R87" s="2"/>
      <c r="S87" s="2"/>
      <c r="T87" s="2"/>
      <c r="U87" s="2"/>
      <c r="V87" s="2"/>
    </row>
  </sheetData>
  <mergeCells count="20">
    <mergeCell ref="B17:C17"/>
    <mergeCell ref="B12:C12"/>
    <mergeCell ref="B7:C7"/>
    <mergeCell ref="B87:C87"/>
    <mergeCell ref="B82:C82"/>
    <mergeCell ref="B77:C77"/>
    <mergeCell ref="B72:C72"/>
    <mergeCell ref="B32:C32"/>
    <mergeCell ref="A3:A17"/>
    <mergeCell ref="A18:A57"/>
    <mergeCell ref="A58:A87"/>
    <mergeCell ref="B67:C67"/>
    <mergeCell ref="B62:C62"/>
    <mergeCell ref="B57:C57"/>
    <mergeCell ref="B52:C52"/>
    <mergeCell ref="B47:C47"/>
    <mergeCell ref="B42:C42"/>
    <mergeCell ref="B37:C37"/>
    <mergeCell ref="B27:C27"/>
    <mergeCell ref="B22:C2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DC1E-47F9-44B0-964B-3090C122767E}">
  <dimension ref="A1:J87"/>
  <sheetViews>
    <sheetView workbookViewId="0">
      <selection activeCell="J27" sqref="J27"/>
    </sheetView>
  </sheetViews>
  <sheetFormatPr defaultColWidth="9.109375" defaultRowHeight="13.2" x14ac:dyDescent="0.25"/>
  <cols>
    <col min="1" max="1" width="34" style="2" bestFit="1" customWidth="1"/>
    <col min="2" max="2" width="32.33203125" style="2" bestFit="1" customWidth="1"/>
    <col min="3" max="3" width="29" style="2" bestFit="1" customWidth="1"/>
    <col min="4" max="8" width="9.109375" style="2"/>
    <col min="9" max="9" width="9.109375" style="12"/>
    <col min="10" max="10" width="102.6640625" style="12" customWidth="1"/>
    <col min="11" max="16384" width="9.109375" style="12"/>
  </cols>
  <sheetData>
    <row r="1" spans="1:10" ht="40.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</row>
    <row r="2" spans="1:10" ht="24" customHeight="1" x14ac:dyDescent="0.25">
      <c r="A2" s="7" t="s">
        <v>23</v>
      </c>
      <c r="B2" s="7" t="s">
        <v>24</v>
      </c>
      <c r="C2" s="7" t="s">
        <v>25</v>
      </c>
      <c r="D2" s="8">
        <v>2019</v>
      </c>
      <c r="E2" s="8">
        <v>2020</v>
      </c>
      <c r="F2" s="8">
        <v>2021</v>
      </c>
      <c r="G2" s="8">
        <v>2022</v>
      </c>
      <c r="H2" s="8">
        <v>2023</v>
      </c>
      <c r="J2" s="17" t="s">
        <v>31</v>
      </c>
    </row>
    <row r="3" spans="1:10" ht="15.75" customHeight="1" x14ac:dyDescent="0.25">
      <c r="A3" s="32" t="s">
        <v>0</v>
      </c>
      <c r="B3" s="4" t="s">
        <v>1</v>
      </c>
      <c r="C3" s="4" t="s">
        <v>2</v>
      </c>
      <c r="D3" s="9">
        <f>'Personalenormering, botilbud'!D3/'Personalenormering, botilbud'!D$7</f>
        <v>4.7613717345288339E-2</v>
      </c>
      <c r="E3" s="9">
        <f>'Personalenormering, botilbud'!E3/'Personalenormering, botilbud'!E$7</f>
        <v>5.3541277631750012E-2</v>
      </c>
      <c r="F3" s="9">
        <f>'Personalenormering, botilbud'!F3/'Personalenormering, botilbud'!F$7</f>
        <v>4.7390451269579283E-2</v>
      </c>
      <c r="G3" s="9">
        <f>'Personalenormering, botilbud'!G3/'Personalenormering, botilbud'!G$7</f>
        <v>6.0420315981159739E-2</v>
      </c>
      <c r="H3" s="9">
        <f>'Personalenormering, botilbud'!H3/'Personalenormering, botilbud'!H$7</f>
        <v>5.3632665671180677E-2</v>
      </c>
      <c r="J3" s="14" t="s">
        <v>29</v>
      </c>
    </row>
    <row r="4" spans="1:10" x14ac:dyDescent="0.25">
      <c r="A4" s="32"/>
      <c r="B4" s="4" t="s">
        <v>1</v>
      </c>
      <c r="C4" s="4" t="s">
        <v>3</v>
      </c>
      <c r="D4" s="9">
        <f>'Personalenormering, botilbud'!D4/'Personalenormering, botilbud'!D$7</f>
        <v>0.43310574421463727</v>
      </c>
      <c r="E4" s="9">
        <f>'Personalenormering, botilbud'!E4/'Personalenormering, botilbud'!E$7</f>
        <v>0.44226942807555569</v>
      </c>
      <c r="F4" s="9">
        <f>'Personalenormering, botilbud'!F4/'Personalenormering, botilbud'!F$7</f>
        <v>0.45014675881690397</v>
      </c>
      <c r="G4" s="9">
        <f>'Personalenormering, botilbud'!G4/'Personalenormering, botilbud'!G$7</f>
        <v>0.40200627161346292</v>
      </c>
      <c r="H4" s="9">
        <f>'Personalenormering, botilbud'!H4/'Personalenormering, botilbud'!H$7</f>
        <v>0.36272287824863331</v>
      </c>
      <c r="J4" s="36" t="s">
        <v>32</v>
      </c>
    </row>
    <row r="5" spans="1:10" x14ac:dyDescent="0.25">
      <c r="A5" s="32"/>
      <c r="B5" s="4" t="s">
        <v>1</v>
      </c>
      <c r="C5" s="4" t="s">
        <v>4</v>
      </c>
      <c r="D5" s="9">
        <f>'Personalenormering, botilbud'!D5/'Personalenormering, botilbud'!D$7</f>
        <v>0.50431579799327497</v>
      </c>
      <c r="E5" s="9">
        <f>'Personalenormering, botilbud'!E5/'Personalenormering, botilbud'!E$7</f>
        <v>0.48436934311512303</v>
      </c>
      <c r="F5" s="9">
        <f>'Personalenormering, botilbud'!F5/'Personalenormering, botilbud'!F$7</f>
        <v>0.48442480788829417</v>
      </c>
      <c r="G5" s="9">
        <f>'Personalenormering, botilbud'!G5/'Personalenormering, botilbud'!G$7</f>
        <v>0.51079162955764668</v>
      </c>
      <c r="H5" s="9">
        <f>'Personalenormering, botilbud'!H5/'Personalenormering, botilbud'!H$7</f>
        <v>0.53106005599659067</v>
      </c>
      <c r="J5" s="36"/>
    </row>
    <row r="6" spans="1:10" x14ac:dyDescent="0.25">
      <c r="A6" s="32"/>
      <c r="B6" s="4" t="s">
        <v>1</v>
      </c>
      <c r="C6" s="4" t="s">
        <v>22</v>
      </c>
      <c r="D6" s="9">
        <f>'Personalenormering, botilbud'!D6/'Personalenormering, botilbud'!D$7</f>
        <v>1.4964740446799404E-2</v>
      </c>
      <c r="E6" s="9">
        <f>'Personalenormering, botilbud'!E6/'Personalenormering, botilbud'!E$7</f>
        <v>1.981995117757137E-2</v>
      </c>
      <c r="F6" s="9">
        <f>'Personalenormering, botilbud'!F6/'Personalenormering, botilbud'!F$7</f>
        <v>1.8037982025222523E-2</v>
      </c>
      <c r="G6" s="9">
        <f>'Personalenormering, botilbud'!G6/'Personalenormering, botilbud'!G$7</f>
        <v>2.6781782847730716E-2</v>
      </c>
      <c r="H6" s="9">
        <f>'Personalenormering, botilbud'!H6/'Personalenormering, botilbud'!H$7</f>
        <v>5.2584400083595266E-2</v>
      </c>
      <c r="J6" s="36"/>
    </row>
    <row r="7" spans="1:10" x14ac:dyDescent="0.25">
      <c r="A7" s="32"/>
      <c r="B7" s="34"/>
      <c r="C7" s="35"/>
      <c r="D7" s="10">
        <v>1</v>
      </c>
      <c r="E7" s="10">
        <v>1</v>
      </c>
      <c r="F7" s="10">
        <v>1</v>
      </c>
      <c r="G7" s="10">
        <v>1</v>
      </c>
      <c r="H7" s="10">
        <v>1</v>
      </c>
      <c r="J7" s="15" t="s">
        <v>36</v>
      </c>
    </row>
    <row r="8" spans="1:10" x14ac:dyDescent="0.25">
      <c r="A8" s="32"/>
      <c r="B8" s="4" t="s">
        <v>5</v>
      </c>
      <c r="C8" s="4" t="s">
        <v>2</v>
      </c>
      <c r="D8" s="9">
        <f>'Personalenormering, botilbud'!D8/'Personalenormering, botilbud'!D$12</f>
        <v>4.0423870507766392E-2</v>
      </c>
      <c r="E8" s="9">
        <f>'Personalenormering, botilbud'!E8/'Personalenormering, botilbud'!E$12</f>
        <v>3.6932784534360004E-2</v>
      </c>
      <c r="F8" s="9">
        <f>'Personalenormering, botilbud'!F8/'Personalenormering, botilbud'!F$12</f>
        <v>4.8072175082832784E-2</v>
      </c>
      <c r="G8" s="9">
        <f>'Personalenormering, botilbud'!G8/'Personalenormering, botilbud'!G$12</f>
        <v>8.9915754714436802E-2</v>
      </c>
      <c r="H8" s="9">
        <f>'Personalenormering, botilbud'!H8/'Personalenormering, botilbud'!H$12</f>
        <v>9.1492220221521134E-2</v>
      </c>
      <c r="J8" s="15"/>
    </row>
    <row r="9" spans="1:10" ht="12.75" customHeight="1" x14ac:dyDescent="0.25">
      <c r="A9" s="32"/>
      <c r="B9" s="4" t="s">
        <v>5</v>
      </c>
      <c r="C9" s="4" t="s">
        <v>3</v>
      </c>
      <c r="D9" s="9">
        <f>'Personalenormering, botilbud'!D9/'Personalenormering, botilbud'!D$12</f>
        <v>0.43138666777241425</v>
      </c>
      <c r="E9" s="9">
        <f>'Personalenormering, botilbud'!E9/'Personalenormering, botilbud'!E$12</f>
        <v>0.44414624507394235</v>
      </c>
      <c r="F9" s="9">
        <f>'Personalenormering, botilbud'!F9/'Personalenormering, botilbud'!F$12</f>
        <v>0.41887343470548555</v>
      </c>
      <c r="G9" s="9">
        <f>'Personalenormering, botilbud'!G9/'Personalenormering, botilbud'!G$12</f>
        <v>0.46608692365656218</v>
      </c>
      <c r="H9" s="9">
        <f>'Personalenormering, botilbud'!H9/'Personalenormering, botilbud'!H$12</f>
        <v>0.46539464876110864</v>
      </c>
      <c r="J9" s="15" t="s">
        <v>37</v>
      </c>
    </row>
    <row r="10" spans="1:10" x14ac:dyDescent="0.25">
      <c r="A10" s="32"/>
      <c r="B10" s="4" t="s">
        <v>5</v>
      </c>
      <c r="C10" s="4" t="s">
        <v>4</v>
      </c>
      <c r="D10" s="9">
        <f>'Personalenormering, botilbud'!D10/'Personalenormering, botilbud'!D$12</f>
        <v>0.51035919114494466</v>
      </c>
      <c r="E10" s="9">
        <f>'Personalenormering, botilbud'!E10/'Personalenormering, botilbud'!E$12</f>
        <v>0.50641374831148545</v>
      </c>
      <c r="F10" s="9">
        <f>'Personalenormering, botilbud'!F10/'Personalenormering, botilbud'!F$12</f>
        <v>0.51438901452970365</v>
      </c>
      <c r="G10" s="9">
        <f>'Personalenormering, botilbud'!G10/'Personalenormering, botilbud'!G$12</f>
        <v>0.41878425608507219</v>
      </c>
      <c r="H10" s="9">
        <f>'Personalenormering, botilbud'!H10/'Personalenormering, botilbud'!H$12</f>
        <v>0.38199641463674838</v>
      </c>
      <c r="J10" s="14"/>
    </row>
    <row r="11" spans="1:10" x14ac:dyDescent="0.25">
      <c r="A11" s="32"/>
      <c r="B11" s="4" t="s">
        <v>5</v>
      </c>
      <c r="C11" s="4" t="s">
        <v>22</v>
      </c>
      <c r="D11" s="9">
        <f>'Personalenormering, botilbud'!D11/'Personalenormering, botilbud'!D$12</f>
        <v>1.7830270574874667E-2</v>
      </c>
      <c r="E11" s="9">
        <f>'Personalenormering, botilbud'!E11/'Personalenormering, botilbud'!E$12</f>
        <v>1.2507222080212207E-2</v>
      </c>
      <c r="F11" s="9">
        <f>'Personalenormering, botilbud'!F11/'Personalenormering, botilbud'!F$12</f>
        <v>1.866537568197801E-2</v>
      </c>
      <c r="G11" s="9">
        <f>'Personalenormering, botilbud'!G11/'Personalenormering, botilbud'!G$12</f>
        <v>2.5213065543928676E-2</v>
      </c>
      <c r="H11" s="9">
        <f>'Personalenormering, botilbud'!H11/'Personalenormering, botilbud'!H$12</f>
        <v>6.1116716380621904E-2</v>
      </c>
      <c r="J11" s="14" t="s">
        <v>33</v>
      </c>
    </row>
    <row r="12" spans="1:10" x14ac:dyDescent="0.25">
      <c r="A12" s="32"/>
      <c r="B12" s="34"/>
      <c r="C12" s="35"/>
      <c r="D12" s="10">
        <v>1</v>
      </c>
      <c r="E12" s="10">
        <v>1</v>
      </c>
      <c r="F12" s="10">
        <v>1</v>
      </c>
      <c r="G12" s="10">
        <v>1</v>
      </c>
      <c r="H12" s="10">
        <v>1</v>
      </c>
      <c r="J12" s="14"/>
    </row>
    <row r="13" spans="1:10" ht="14.25" customHeight="1" x14ac:dyDescent="0.25">
      <c r="A13" s="32"/>
      <c r="B13" s="4" t="s">
        <v>6</v>
      </c>
      <c r="C13" s="4" t="s">
        <v>2</v>
      </c>
      <c r="D13" s="9">
        <f>'Personalenormering, botilbud'!D13/'Personalenormering, botilbud'!D$17</f>
        <v>1.5216568194198487E-2</v>
      </c>
      <c r="E13" s="9">
        <f>'Personalenormering, botilbud'!E13/'Personalenormering, botilbud'!E$17</f>
        <v>2.4392712163776836E-2</v>
      </c>
      <c r="F13" s="9">
        <f>'Personalenormering, botilbud'!F13/'Personalenormering, botilbud'!F$17</f>
        <v>8.6687007861879314E-2</v>
      </c>
      <c r="G13" s="9">
        <f>'Personalenormering, botilbud'!G13/'Personalenormering, botilbud'!G$17</f>
        <v>0.10450286407458038</v>
      </c>
      <c r="H13" s="9">
        <f>'Personalenormering, botilbud'!H13/'Personalenormering, botilbud'!H$17</f>
        <v>0.13150112535011413</v>
      </c>
      <c r="J13" s="14" t="s">
        <v>34</v>
      </c>
    </row>
    <row r="14" spans="1:10" x14ac:dyDescent="0.25">
      <c r="A14" s="32"/>
      <c r="B14" s="4" t="s">
        <v>6</v>
      </c>
      <c r="C14" s="4" t="s">
        <v>3</v>
      </c>
      <c r="D14" s="9">
        <f>'Personalenormering, botilbud'!D14/'Personalenormering, botilbud'!D$17</f>
        <v>0.47262274883726302</v>
      </c>
      <c r="E14" s="9">
        <f>'Personalenormering, botilbud'!E14/'Personalenormering, botilbud'!E$17</f>
        <v>0.49690291675031045</v>
      </c>
      <c r="F14" s="9">
        <f>'Personalenormering, botilbud'!F14/'Personalenormering, botilbud'!F$17</f>
        <v>0.47939017729222605</v>
      </c>
      <c r="G14" s="9">
        <f>'Personalenormering, botilbud'!G14/'Personalenormering, botilbud'!G$17</f>
        <v>0.41596725218136227</v>
      </c>
      <c r="H14" s="9">
        <f>'Personalenormering, botilbud'!H14/'Personalenormering, botilbud'!H$17</f>
        <v>0.37028398704026633</v>
      </c>
      <c r="J14" s="14"/>
    </row>
    <row r="15" spans="1:10" x14ac:dyDescent="0.25">
      <c r="A15" s="32"/>
      <c r="B15" s="4" t="s">
        <v>6</v>
      </c>
      <c r="C15" s="4" t="s">
        <v>4</v>
      </c>
      <c r="D15" s="9">
        <f>'Personalenormering, botilbud'!D15/'Personalenormering, botilbud'!D$17</f>
        <v>0.51216068296853845</v>
      </c>
      <c r="E15" s="9">
        <f>'Personalenormering, botilbud'!E15/'Personalenormering, botilbud'!E$17</f>
        <v>0.46214171809864713</v>
      </c>
      <c r="F15" s="9">
        <f>'Personalenormering, botilbud'!F15/'Personalenormering, botilbud'!F$17</f>
        <v>0.41795607453883798</v>
      </c>
      <c r="G15" s="9">
        <f>'Personalenormering, botilbud'!G15/'Personalenormering, botilbud'!G$17</f>
        <v>0.43763175419180173</v>
      </c>
      <c r="H15" s="9">
        <f>'Personalenormering, botilbud'!H15/'Personalenormering, botilbud'!H$17</f>
        <v>0.43307300487046552</v>
      </c>
      <c r="J15" s="16"/>
    </row>
    <row r="16" spans="1:10" x14ac:dyDescent="0.25">
      <c r="A16" s="32"/>
      <c r="B16" s="4" t="s">
        <v>6</v>
      </c>
      <c r="C16" s="4" t="s">
        <v>22</v>
      </c>
      <c r="D16" s="9">
        <f>'Personalenormering, botilbud'!D16/'Personalenormering, botilbud'!D$17</f>
        <v>0</v>
      </c>
      <c r="E16" s="9">
        <f>'Personalenormering, botilbud'!E16/'Personalenormering, botilbud'!E$17</f>
        <v>1.65626529872656E-2</v>
      </c>
      <c r="F16" s="9">
        <f>'Personalenormering, botilbud'!F16/'Personalenormering, botilbud'!F$17</f>
        <v>1.5966740307056582E-2</v>
      </c>
      <c r="G16" s="9">
        <f>'Personalenormering, botilbud'!G16/'Personalenormering, botilbud'!G$17</f>
        <v>4.1898129552255581E-2</v>
      </c>
      <c r="H16" s="9">
        <f>'Personalenormering, botilbud'!H16/'Personalenormering, botilbud'!H$17</f>
        <v>6.5141882739154056E-2</v>
      </c>
    </row>
    <row r="17" spans="1:8" x14ac:dyDescent="0.25">
      <c r="A17" s="32"/>
      <c r="B17" s="34"/>
      <c r="C17" s="35"/>
      <c r="D17" s="10">
        <v>1</v>
      </c>
      <c r="E17" s="10">
        <v>1</v>
      </c>
      <c r="F17" s="10">
        <v>1</v>
      </c>
      <c r="G17" s="10">
        <v>1</v>
      </c>
      <c r="H17" s="10">
        <v>1</v>
      </c>
    </row>
    <row r="18" spans="1:8" x14ac:dyDescent="0.25">
      <c r="A18" s="33" t="s">
        <v>7</v>
      </c>
      <c r="B18" s="4" t="s">
        <v>8</v>
      </c>
      <c r="C18" s="4" t="s">
        <v>2</v>
      </c>
      <c r="D18" s="9">
        <f>'Personalenormering, botilbud'!D18/'Personalenormering, botilbud'!D$22</f>
        <v>3.882499477639214E-2</v>
      </c>
      <c r="E18" s="9">
        <f>'Personalenormering, botilbud'!E18/'Personalenormering, botilbud'!E$22</f>
        <v>4.4324054774936117E-2</v>
      </c>
      <c r="F18" s="9">
        <f>'Personalenormering, botilbud'!F18/'Personalenormering, botilbud'!F$22</f>
        <v>5.6376079815090942E-2</v>
      </c>
      <c r="G18" s="9">
        <f>'Personalenormering, botilbud'!G18/'Personalenormering, botilbud'!G$22</f>
        <v>4.3748819612247844E-2</v>
      </c>
      <c r="H18" s="9">
        <f>'Personalenormering, botilbud'!H18/'Personalenormering, botilbud'!H$22</f>
        <v>2.6498645105858046E-2</v>
      </c>
    </row>
    <row r="19" spans="1:8" x14ac:dyDescent="0.25">
      <c r="A19" s="33"/>
      <c r="B19" s="4" t="s">
        <v>8</v>
      </c>
      <c r="C19" s="4" t="s">
        <v>3</v>
      </c>
      <c r="D19" s="9">
        <f>'Personalenormering, botilbud'!D19/'Personalenormering, botilbud'!D$22</f>
        <v>0.61219047408381</v>
      </c>
      <c r="E19" s="9">
        <f>'Personalenormering, botilbud'!E19/'Personalenormering, botilbud'!E$22</f>
        <v>0.53106684694759543</v>
      </c>
      <c r="F19" s="9">
        <f>'Personalenormering, botilbud'!F19/'Personalenormering, botilbud'!F$22</f>
        <v>0.52173340132999491</v>
      </c>
      <c r="G19" s="9">
        <f>'Personalenormering, botilbud'!G19/'Personalenormering, botilbud'!G$22</f>
        <v>0.55362330775756741</v>
      </c>
      <c r="H19" s="9">
        <f>'Personalenormering, botilbud'!H19/'Personalenormering, botilbud'!H$22</f>
        <v>0.53936489612478189</v>
      </c>
    </row>
    <row r="20" spans="1:8" x14ac:dyDescent="0.25">
      <c r="A20" s="33"/>
      <c r="B20" s="4" t="s">
        <v>8</v>
      </c>
      <c r="C20" s="4" t="s">
        <v>4</v>
      </c>
      <c r="D20" s="9">
        <f>'Personalenormering, botilbud'!D20/'Personalenormering, botilbud'!D$22</f>
        <v>0.29992666288282166</v>
      </c>
      <c r="E20" s="9">
        <f>'Personalenormering, botilbud'!E20/'Personalenormering, botilbud'!E$22</f>
        <v>0.37515868387627538</v>
      </c>
      <c r="F20" s="9">
        <f>'Personalenormering, botilbud'!F20/'Personalenormering, botilbud'!F$22</f>
        <v>0.36729172704552998</v>
      </c>
      <c r="G20" s="9">
        <f>'Personalenormering, botilbud'!G20/'Personalenormering, botilbud'!G$22</f>
        <v>0.35211176564944258</v>
      </c>
      <c r="H20" s="9">
        <f>'Personalenormering, botilbud'!H20/'Personalenormering, botilbud'!H$22</f>
        <v>0.41645489193893115</v>
      </c>
    </row>
    <row r="21" spans="1:8" x14ac:dyDescent="0.25">
      <c r="A21" s="33"/>
      <c r="B21" s="4" t="s">
        <v>8</v>
      </c>
      <c r="C21" s="4" t="s">
        <v>22</v>
      </c>
      <c r="D21" s="9">
        <f>'Personalenormering, botilbud'!D21/'Personalenormering, botilbud'!D$22</f>
        <v>4.905786825697625E-2</v>
      </c>
      <c r="E21" s="9">
        <f>'Personalenormering, botilbud'!E21/'Personalenormering, botilbud'!E$22</f>
        <v>4.9450414401193132E-2</v>
      </c>
      <c r="F21" s="9">
        <f>'Personalenormering, botilbud'!F21/'Personalenormering, botilbud'!F$22</f>
        <v>5.4598791809384116E-2</v>
      </c>
      <c r="G21" s="9">
        <f>'Personalenormering, botilbud'!G21/'Personalenormering, botilbud'!G$22</f>
        <v>5.0516106980742097E-2</v>
      </c>
      <c r="H21" s="9">
        <f>'Personalenormering, botilbud'!H21/'Personalenormering, botilbud'!H$22</f>
        <v>1.7681566830428926E-2</v>
      </c>
    </row>
    <row r="22" spans="1:8" x14ac:dyDescent="0.25">
      <c r="A22" s="33"/>
      <c r="B22" s="34"/>
      <c r="C22" s="35"/>
      <c r="D22" s="10">
        <v>1</v>
      </c>
      <c r="E22" s="10">
        <v>1</v>
      </c>
      <c r="F22" s="10">
        <v>1</v>
      </c>
      <c r="G22" s="10">
        <v>1</v>
      </c>
      <c r="H22" s="10">
        <v>1</v>
      </c>
    </row>
    <row r="23" spans="1:8" x14ac:dyDescent="0.25">
      <c r="A23" s="33"/>
      <c r="B23" s="4" t="s">
        <v>9</v>
      </c>
      <c r="C23" s="4" t="s">
        <v>2</v>
      </c>
      <c r="D23" s="9">
        <f>'Personalenormering, botilbud'!D23/'Personalenormering, botilbud'!D$27</f>
        <v>7.5088659800055205E-2</v>
      </c>
      <c r="E23" s="9">
        <f>'Personalenormering, botilbud'!E23/'Personalenormering, botilbud'!E$27</f>
        <v>5.3243533658366739E-2</v>
      </c>
      <c r="F23" s="9">
        <f>'Personalenormering, botilbud'!F23/'Personalenormering, botilbud'!F$27</f>
        <v>5.8425246428666783E-2</v>
      </c>
      <c r="G23" s="9">
        <f>'Personalenormering, botilbud'!G23/'Personalenormering, botilbud'!G$27</f>
        <v>7.0667957517555099E-2</v>
      </c>
      <c r="H23" s="9">
        <f>'Personalenormering, botilbud'!H23/'Personalenormering, botilbud'!H$27</f>
        <v>8.2731248246576697E-2</v>
      </c>
    </row>
    <row r="24" spans="1:8" x14ac:dyDescent="0.25">
      <c r="A24" s="33"/>
      <c r="B24" s="4" t="s">
        <v>9</v>
      </c>
      <c r="C24" s="4" t="s">
        <v>3</v>
      </c>
      <c r="D24" s="9">
        <f>'Personalenormering, botilbud'!D24/'Personalenormering, botilbud'!D$27</f>
        <v>0.63479120964941849</v>
      </c>
      <c r="E24" s="9">
        <f>'Personalenormering, botilbud'!E24/'Personalenormering, botilbud'!E$27</f>
        <v>0.62823714720642343</v>
      </c>
      <c r="F24" s="9">
        <f>'Personalenormering, botilbud'!F24/'Personalenormering, botilbud'!F$27</f>
        <v>0.63227271111222594</v>
      </c>
      <c r="G24" s="9">
        <f>'Personalenormering, botilbud'!G24/'Personalenormering, botilbud'!G$27</f>
        <v>0.6161848063574471</v>
      </c>
      <c r="H24" s="9">
        <f>'Personalenormering, botilbud'!H24/'Personalenormering, botilbud'!H$27</f>
        <v>0.55284582276183669</v>
      </c>
    </row>
    <row r="25" spans="1:8" x14ac:dyDescent="0.25">
      <c r="A25" s="33"/>
      <c r="B25" s="4" t="s">
        <v>9</v>
      </c>
      <c r="C25" s="4" t="s">
        <v>4</v>
      </c>
      <c r="D25" s="9">
        <f>'Personalenormering, botilbud'!D25/'Personalenormering, botilbud'!D$27</f>
        <v>0.27965909166779451</v>
      </c>
      <c r="E25" s="9">
        <f>'Personalenormering, botilbud'!E25/'Personalenormering, botilbud'!E$27</f>
        <v>0.31449609725034716</v>
      </c>
      <c r="F25" s="9">
        <f>'Personalenormering, botilbud'!F25/'Personalenormering, botilbud'!F$27</f>
        <v>0.30521368426259426</v>
      </c>
      <c r="G25" s="9">
        <f>'Personalenormering, botilbud'!G25/'Personalenormering, botilbud'!G$27</f>
        <v>0.29620921922980048</v>
      </c>
      <c r="H25" s="9">
        <f>'Personalenormering, botilbud'!H25/'Personalenormering, botilbud'!H$27</f>
        <v>0.33445360824237985</v>
      </c>
    </row>
    <row r="26" spans="1:8" x14ac:dyDescent="0.25">
      <c r="A26" s="33"/>
      <c r="B26" s="4" t="s">
        <v>9</v>
      </c>
      <c r="C26" s="4" t="s">
        <v>22</v>
      </c>
      <c r="D26" s="9">
        <f>'Personalenormering, botilbud'!D26/'Personalenormering, botilbud'!D$27</f>
        <v>1.0461038882731625E-2</v>
      </c>
      <c r="E26" s="9">
        <f>'Personalenormering, botilbud'!E26/'Personalenormering, botilbud'!E$27</f>
        <v>4.0232218848627824E-3</v>
      </c>
      <c r="F26" s="9">
        <f>'Personalenormering, botilbud'!F26/'Personalenormering, botilbud'!F$27</f>
        <v>4.0883581965130179E-3</v>
      </c>
      <c r="G26" s="9">
        <f>'Personalenormering, botilbud'!G26/'Personalenormering, botilbud'!G$27</f>
        <v>1.6938016895197312E-2</v>
      </c>
      <c r="H26" s="9">
        <f>'Personalenormering, botilbud'!H26/'Personalenormering, botilbud'!H$27</f>
        <v>2.9969320749206704E-2</v>
      </c>
    </row>
    <row r="27" spans="1:8" x14ac:dyDescent="0.25">
      <c r="A27" s="33"/>
      <c r="B27" s="34"/>
      <c r="C27" s="35"/>
      <c r="D27" s="10">
        <v>1</v>
      </c>
      <c r="E27" s="10">
        <v>1</v>
      </c>
      <c r="F27" s="10">
        <v>1</v>
      </c>
      <c r="G27" s="10">
        <v>1</v>
      </c>
      <c r="H27" s="10">
        <v>1</v>
      </c>
    </row>
    <row r="28" spans="1:8" x14ac:dyDescent="0.25">
      <c r="A28" s="33"/>
      <c r="B28" s="4" t="s">
        <v>10</v>
      </c>
      <c r="C28" s="4" t="s">
        <v>2</v>
      </c>
      <c r="D28" s="9">
        <f>'Personalenormering, botilbud'!D28/'Personalenormering, botilbud'!D$32</f>
        <v>0.16677236328057268</v>
      </c>
      <c r="E28" s="9">
        <f>'Personalenormering, botilbud'!E28/'Personalenormering, botilbud'!E$32</f>
        <v>0.14546047799519782</v>
      </c>
      <c r="F28" s="9">
        <f>'Personalenormering, botilbud'!F28/'Personalenormering, botilbud'!F$32</f>
        <v>0.11552575207760182</v>
      </c>
      <c r="G28" s="9">
        <f>'Personalenormering, botilbud'!G28/'Personalenormering, botilbud'!G$32</f>
        <v>0.13346135513553714</v>
      </c>
      <c r="H28" s="9">
        <f>'Personalenormering, botilbud'!H28/'Personalenormering, botilbud'!H$32</f>
        <v>0.12295272274040407</v>
      </c>
    </row>
    <row r="29" spans="1:8" x14ac:dyDescent="0.25">
      <c r="A29" s="33"/>
      <c r="B29" s="4" t="s">
        <v>10</v>
      </c>
      <c r="C29" s="4" t="s">
        <v>3</v>
      </c>
      <c r="D29" s="9">
        <f>'Personalenormering, botilbud'!D29/'Personalenormering, botilbud'!D$32</f>
        <v>0.45456051608553227</v>
      </c>
      <c r="E29" s="9">
        <f>'Personalenormering, botilbud'!E29/'Personalenormering, botilbud'!E$32</f>
        <v>0.48745131749834508</v>
      </c>
      <c r="F29" s="9">
        <f>'Personalenormering, botilbud'!F29/'Personalenormering, botilbud'!F$32</f>
        <v>0.49832526810020011</v>
      </c>
      <c r="G29" s="9">
        <f>'Personalenormering, botilbud'!G29/'Personalenormering, botilbud'!G$32</f>
        <v>0.43044665543613331</v>
      </c>
      <c r="H29" s="9">
        <f>'Personalenormering, botilbud'!H29/'Personalenormering, botilbud'!H$32</f>
        <v>0.40549236783412429</v>
      </c>
    </row>
    <row r="30" spans="1:8" x14ac:dyDescent="0.25">
      <c r="A30" s="33"/>
      <c r="B30" s="4" t="s">
        <v>10</v>
      </c>
      <c r="C30" s="4" t="s">
        <v>4</v>
      </c>
      <c r="D30" s="9">
        <f>'Personalenormering, botilbud'!D30/'Personalenormering, botilbud'!D$32</f>
        <v>0.32821039445026967</v>
      </c>
      <c r="E30" s="9">
        <f>'Personalenormering, botilbud'!E30/'Personalenormering, botilbud'!E$32</f>
        <v>0.3074414328197389</v>
      </c>
      <c r="F30" s="9">
        <f>'Personalenormering, botilbud'!F30/'Personalenormering, botilbud'!F$32</f>
        <v>0.31787821942327088</v>
      </c>
      <c r="G30" s="9">
        <f>'Personalenormering, botilbud'!G30/'Personalenormering, botilbud'!G$32</f>
        <v>0.34890670624196252</v>
      </c>
      <c r="H30" s="9">
        <f>'Personalenormering, botilbud'!H30/'Personalenormering, botilbud'!H$32</f>
        <v>0.38969586342408985</v>
      </c>
    </row>
    <row r="31" spans="1:8" x14ac:dyDescent="0.25">
      <c r="A31" s="33"/>
      <c r="B31" s="4" t="s">
        <v>10</v>
      </c>
      <c r="C31" s="4" t="s">
        <v>22</v>
      </c>
      <c r="D31" s="9">
        <f>'Personalenormering, botilbud'!D31/'Personalenormering, botilbud'!D$32</f>
        <v>5.0456726183625553E-2</v>
      </c>
      <c r="E31" s="9">
        <f>'Personalenormering, botilbud'!E31/'Personalenormering, botilbud'!E$32</f>
        <v>5.9646771686718211E-2</v>
      </c>
      <c r="F31" s="9">
        <f>'Personalenormering, botilbud'!F31/'Personalenormering, botilbud'!F$32</f>
        <v>6.8270760398927349E-2</v>
      </c>
      <c r="G31" s="9">
        <f>'Personalenormering, botilbud'!G31/'Personalenormering, botilbud'!G$32</f>
        <v>8.7185283186367049E-2</v>
      </c>
      <c r="H31" s="9">
        <f>'Personalenormering, botilbud'!H31/'Personalenormering, botilbud'!H$32</f>
        <v>8.1859046001381872E-2</v>
      </c>
    </row>
    <row r="32" spans="1:8" x14ac:dyDescent="0.25">
      <c r="A32" s="33"/>
      <c r="B32" s="34"/>
      <c r="C32" s="35"/>
      <c r="D32" s="10">
        <v>1</v>
      </c>
      <c r="E32" s="10">
        <v>1</v>
      </c>
      <c r="F32" s="10">
        <v>1</v>
      </c>
      <c r="G32" s="10">
        <v>1</v>
      </c>
      <c r="H32" s="10">
        <v>1</v>
      </c>
    </row>
    <row r="33" spans="1:8" x14ac:dyDescent="0.25">
      <c r="A33" s="33"/>
      <c r="B33" s="4" t="s">
        <v>11</v>
      </c>
      <c r="C33" s="4" t="s">
        <v>2</v>
      </c>
      <c r="D33" s="9">
        <f>'Personalenormering, botilbud'!D33/'Personalenormering, botilbud'!D$37</f>
        <v>0.31286694452769243</v>
      </c>
      <c r="E33" s="9">
        <f>'Personalenormering, botilbud'!E33/'Personalenormering, botilbud'!E$37</f>
        <v>0.26874552557144937</v>
      </c>
      <c r="F33" s="9">
        <f>'Personalenormering, botilbud'!F33/'Personalenormering, botilbud'!F$37</f>
        <v>0.23899752073167835</v>
      </c>
      <c r="G33" s="9">
        <f>'Personalenormering, botilbud'!G33/'Personalenormering, botilbud'!G$37</f>
        <v>0.29931130013391688</v>
      </c>
      <c r="H33" s="9">
        <f>'Personalenormering, botilbud'!H33/'Personalenormering, botilbud'!H$37</f>
        <v>0.27426370681954482</v>
      </c>
    </row>
    <row r="34" spans="1:8" x14ac:dyDescent="0.25">
      <c r="A34" s="33"/>
      <c r="B34" s="4" t="s">
        <v>11</v>
      </c>
      <c r="C34" s="4" t="s">
        <v>3</v>
      </c>
      <c r="D34" s="9">
        <f>'Personalenormering, botilbud'!D34/'Personalenormering, botilbud'!D$37</f>
        <v>0.48130363917874391</v>
      </c>
      <c r="E34" s="9">
        <f>'Personalenormering, botilbud'!E34/'Personalenormering, botilbud'!E$37</f>
        <v>0.4087211637764907</v>
      </c>
      <c r="F34" s="9">
        <f>'Personalenormering, botilbud'!F34/'Personalenormering, botilbud'!F$37</f>
        <v>0.38803026349622055</v>
      </c>
      <c r="G34" s="9">
        <f>'Personalenormering, botilbud'!G34/'Personalenormering, botilbud'!G$37</f>
        <v>0.3345532174827649</v>
      </c>
      <c r="H34" s="9">
        <f>'Personalenormering, botilbud'!H34/'Personalenormering, botilbud'!H$37</f>
        <v>0.38442794022269533</v>
      </c>
    </row>
    <row r="35" spans="1:8" x14ac:dyDescent="0.25">
      <c r="A35" s="33"/>
      <c r="B35" s="4" t="s">
        <v>11</v>
      </c>
      <c r="C35" s="4" t="s">
        <v>4</v>
      </c>
      <c r="D35" s="9">
        <f>'Personalenormering, botilbud'!D35/'Personalenormering, botilbud'!D$37</f>
        <v>0.1172279312081516</v>
      </c>
      <c r="E35" s="9">
        <f>'Personalenormering, botilbud'!E35/'Personalenormering, botilbud'!E$37</f>
        <v>0.25620128330252545</v>
      </c>
      <c r="F35" s="9">
        <f>'Personalenormering, botilbud'!F35/'Personalenormering, botilbud'!F$37</f>
        <v>0.25998869347202475</v>
      </c>
      <c r="G35" s="9">
        <f>'Personalenormering, botilbud'!G35/'Personalenormering, botilbud'!G$37</f>
        <v>0.30364551941366075</v>
      </c>
      <c r="H35" s="9">
        <f>'Personalenormering, botilbud'!H35/'Personalenormering, botilbud'!H$37</f>
        <v>0.2644227649132207</v>
      </c>
    </row>
    <row r="36" spans="1:8" x14ac:dyDescent="0.25">
      <c r="A36" s="33"/>
      <c r="B36" s="4" t="s">
        <v>11</v>
      </c>
      <c r="C36" s="4" t="s">
        <v>22</v>
      </c>
      <c r="D36" s="9">
        <f>'Personalenormering, botilbud'!D36/'Personalenormering, botilbud'!D$37</f>
        <v>8.8601485085412102E-2</v>
      </c>
      <c r="E36" s="9">
        <f>'Personalenormering, botilbud'!E36/'Personalenormering, botilbud'!E$37</f>
        <v>6.6332027349534445E-2</v>
      </c>
      <c r="F36" s="9">
        <f>'Personalenormering, botilbud'!F36/'Personalenormering, botilbud'!F$37</f>
        <v>0.1129835223000764</v>
      </c>
      <c r="G36" s="9">
        <f>'Personalenormering, botilbud'!G36/'Personalenormering, botilbud'!G$37</f>
        <v>6.2489962969657482E-2</v>
      </c>
      <c r="H36" s="9">
        <f>'Personalenormering, botilbud'!H36/'Personalenormering, botilbud'!H$37</f>
        <v>7.6885588044539072E-2</v>
      </c>
    </row>
    <row r="37" spans="1:8" x14ac:dyDescent="0.25">
      <c r="A37" s="33"/>
      <c r="B37" s="34"/>
      <c r="C37" s="35"/>
      <c r="D37" s="10">
        <v>1</v>
      </c>
      <c r="E37" s="10">
        <v>1</v>
      </c>
      <c r="F37" s="10">
        <v>1</v>
      </c>
      <c r="G37" s="10">
        <v>1</v>
      </c>
      <c r="H37" s="10">
        <v>1</v>
      </c>
    </row>
    <row r="38" spans="1:8" x14ac:dyDescent="0.25">
      <c r="A38" s="33"/>
      <c r="B38" s="4" t="s">
        <v>12</v>
      </c>
      <c r="C38" s="4" t="s">
        <v>2</v>
      </c>
      <c r="D38" s="9">
        <f>'Personalenormering, botilbud'!D38/'Personalenormering, botilbud'!D$42</f>
        <v>5.4369569191326787E-2</v>
      </c>
      <c r="E38" s="9">
        <f>'Personalenormering, botilbud'!E38/'Personalenormering, botilbud'!E$42</f>
        <v>0.15013465824861097</v>
      </c>
      <c r="F38" s="9">
        <f>'Personalenormering, botilbud'!F38/'Personalenormering, botilbud'!F$42</f>
        <v>0.21268386091574665</v>
      </c>
      <c r="G38" s="9">
        <f>'Personalenormering, botilbud'!G38/'Personalenormering, botilbud'!G$42</f>
        <v>0.23989008486969149</v>
      </c>
      <c r="H38" s="9">
        <f>'Personalenormering, botilbud'!H38/'Personalenormering, botilbud'!H$42</f>
        <v>0.21411296296539015</v>
      </c>
    </row>
    <row r="39" spans="1:8" x14ac:dyDescent="0.25">
      <c r="A39" s="33"/>
      <c r="B39" s="4" t="s">
        <v>12</v>
      </c>
      <c r="C39" s="4" t="s">
        <v>3</v>
      </c>
      <c r="D39" s="9">
        <f>'Personalenormering, botilbud'!D39/'Personalenormering, botilbud'!D$42</f>
        <v>0.64527970261337353</v>
      </c>
      <c r="E39" s="9">
        <f>'Personalenormering, botilbud'!E39/'Personalenormering, botilbud'!E$42</f>
        <v>0.56762761473486878</v>
      </c>
      <c r="F39" s="9">
        <f>'Personalenormering, botilbud'!F39/'Personalenormering, botilbud'!F$42</f>
        <v>0.52244452160634458</v>
      </c>
      <c r="G39" s="9">
        <f>'Personalenormering, botilbud'!G39/'Personalenormering, botilbud'!G$42</f>
        <v>0.46571001658707933</v>
      </c>
      <c r="H39" s="9">
        <f>'Personalenormering, botilbud'!H39/'Personalenormering, botilbud'!H$42</f>
        <v>0.43917254243315912</v>
      </c>
    </row>
    <row r="40" spans="1:8" x14ac:dyDescent="0.25">
      <c r="A40" s="33"/>
      <c r="B40" s="4" t="s">
        <v>12</v>
      </c>
      <c r="C40" s="4" t="s">
        <v>4</v>
      </c>
      <c r="D40" s="9">
        <f>'Personalenormering, botilbud'!D40/'Personalenormering, botilbud'!D$42</f>
        <v>0.29112892695792969</v>
      </c>
      <c r="E40" s="9">
        <f>'Personalenormering, botilbud'!E40/'Personalenormering, botilbud'!E$42</f>
        <v>0.27556695908746692</v>
      </c>
      <c r="F40" s="9">
        <f>'Personalenormering, botilbud'!F40/'Personalenormering, botilbud'!F$42</f>
        <v>0.26229076057236367</v>
      </c>
      <c r="G40" s="9">
        <f>'Personalenormering, botilbud'!G40/'Personalenormering, botilbud'!G$42</f>
        <v>0.27233463276061021</v>
      </c>
      <c r="H40" s="9">
        <f>'Personalenormering, botilbud'!H40/'Personalenormering, botilbud'!H$42</f>
        <v>0.29489779449686476</v>
      </c>
    </row>
    <row r="41" spans="1:8" x14ac:dyDescent="0.25">
      <c r="A41" s="33"/>
      <c r="B41" s="4" t="s">
        <v>12</v>
      </c>
      <c r="C41" s="4" t="s">
        <v>22</v>
      </c>
      <c r="D41" s="9">
        <f>'Personalenormering, botilbud'!D41/'Personalenormering, botilbud'!D$42</f>
        <v>9.2218012373699674E-3</v>
      </c>
      <c r="E41" s="9">
        <f>'Personalenormering, botilbud'!E41/'Personalenormering, botilbud'!E$42</f>
        <v>6.6707679290532434E-3</v>
      </c>
      <c r="F41" s="9">
        <f>'Personalenormering, botilbud'!F41/'Personalenormering, botilbud'!F$42</f>
        <v>2.5808569055451665E-3</v>
      </c>
      <c r="G41" s="9">
        <f>'Personalenormering, botilbud'!G41/'Personalenormering, botilbud'!G$42</f>
        <v>2.2065265782618845E-2</v>
      </c>
      <c r="H41" s="9">
        <f>'Personalenormering, botilbud'!H41/'Personalenormering, botilbud'!H$42</f>
        <v>5.1816700104585986E-2</v>
      </c>
    </row>
    <row r="42" spans="1:8" x14ac:dyDescent="0.25">
      <c r="A42" s="33"/>
      <c r="B42" s="34"/>
      <c r="C42" s="35"/>
      <c r="D42" s="10">
        <v>1</v>
      </c>
      <c r="E42" s="10">
        <v>1</v>
      </c>
      <c r="F42" s="10">
        <v>1</v>
      </c>
      <c r="G42" s="10">
        <v>1</v>
      </c>
      <c r="H42" s="10">
        <v>1</v>
      </c>
    </row>
    <row r="43" spans="1:8" x14ac:dyDescent="0.25">
      <c r="A43" s="33"/>
      <c r="B43" s="4" t="s">
        <v>13</v>
      </c>
      <c r="C43" s="4" t="s">
        <v>2</v>
      </c>
      <c r="D43" s="9">
        <f>'Personalenormering, botilbud'!D43/'Personalenormering, botilbud'!D$47</f>
        <v>0.18052117263452333</v>
      </c>
      <c r="E43" s="9">
        <f>'Personalenormering, botilbud'!E43/'Personalenormering, botilbud'!E$47</f>
        <v>0.1515777994865618</v>
      </c>
      <c r="F43" s="9">
        <f>'Personalenormering, botilbud'!F43/'Personalenormering, botilbud'!F$47</f>
        <v>0.16313912929305069</v>
      </c>
      <c r="G43" s="9">
        <f>'Personalenormering, botilbud'!G43/'Personalenormering, botilbud'!G$47</f>
        <v>0.14287379476307779</v>
      </c>
      <c r="H43" s="9">
        <f>'Personalenormering, botilbud'!H43/'Personalenormering, botilbud'!H$47</f>
        <v>0.14675129324577174</v>
      </c>
    </row>
    <row r="44" spans="1:8" x14ac:dyDescent="0.25">
      <c r="A44" s="33"/>
      <c r="B44" s="4" t="s">
        <v>13</v>
      </c>
      <c r="C44" s="4" t="s">
        <v>3</v>
      </c>
      <c r="D44" s="9">
        <f>'Personalenormering, botilbud'!D44/'Personalenormering, botilbud'!D$47</f>
        <v>0.35787910485424507</v>
      </c>
      <c r="E44" s="9">
        <f>'Personalenormering, botilbud'!E44/'Personalenormering, botilbud'!E$47</f>
        <v>0.36578075354002781</v>
      </c>
      <c r="F44" s="9">
        <f>'Personalenormering, botilbud'!F44/'Personalenormering, botilbud'!F$47</f>
        <v>0.39710083268107738</v>
      </c>
      <c r="G44" s="9">
        <f>'Personalenormering, botilbud'!G44/'Personalenormering, botilbud'!G$47</f>
        <v>0.45576382527251802</v>
      </c>
      <c r="H44" s="9">
        <f>'Personalenormering, botilbud'!H44/'Personalenormering, botilbud'!H$47</f>
        <v>0.42836702498440771</v>
      </c>
    </row>
    <row r="45" spans="1:8" x14ac:dyDescent="0.25">
      <c r="A45" s="33"/>
      <c r="B45" s="4" t="s">
        <v>13</v>
      </c>
      <c r="C45" s="4" t="s">
        <v>4</v>
      </c>
      <c r="D45" s="9">
        <f>'Personalenormering, botilbud'!D45/'Personalenormering, botilbud'!D$47</f>
        <v>0.39828603412049857</v>
      </c>
      <c r="E45" s="9">
        <f>'Personalenormering, botilbud'!E45/'Personalenormering, botilbud'!E$47</f>
        <v>0.44145930630697949</v>
      </c>
      <c r="F45" s="9">
        <f>'Personalenormering, botilbud'!F45/'Personalenormering, botilbud'!F$47</f>
        <v>0.40189701869435768</v>
      </c>
      <c r="G45" s="9">
        <f>'Personalenormering, botilbud'!G45/'Personalenormering, botilbud'!G$47</f>
        <v>0.36540751839352076</v>
      </c>
      <c r="H45" s="9">
        <f>'Personalenormering, botilbud'!H45/'Personalenormering, botilbud'!H$47</f>
        <v>0.39512785706424042</v>
      </c>
    </row>
    <row r="46" spans="1:8" x14ac:dyDescent="0.25">
      <c r="A46" s="33"/>
      <c r="B46" s="4" t="s">
        <v>13</v>
      </c>
      <c r="C46" s="4" t="s">
        <v>22</v>
      </c>
      <c r="D46" s="9">
        <f>'Personalenormering, botilbud'!D46/'Personalenormering, botilbud'!D$47</f>
        <v>6.3313688390732842E-2</v>
      </c>
      <c r="E46" s="9">
        <f>'Personalenormering, botilbud'!E46/'Personalenormering, botilbud'!E$47</f>
        <v>4.1182140666430903E-2</v>
      </c>
      <c r="F46" s="9">
        <f>'Personalenormering, botilbud'!F46/'Personalenormering, botilbud'!F$47</f>
        <v>3.7863019331514224E-2</v>
      </c>
      <c r="G46" s="9">
        <f>'Personalenormering, botilbud'!G46/'Personalenormering, botilbud'!G$47</f>
        <v>3.5954861570883408E-2</v>
      </c>
      <c r="H46" s="9">
        <f>'Personalenormering, botilbud'!H46/'Personalenormering, botilbud'!H$47</f>
        <v>2.9753824705580221E-2</v>
      </c>
    </row>
    <row r="47" spans="1:8" x14ac:dyDescent="0.25">
      <c r="A47" s="33"/>
      <c r="B47" s="34"/>
      <c r="C47" s="35"/>
      <c r="D47" s="10">
        <v>1</v>
      </c>
      <c r="E47" s="10">
        <v>1</v>
      </c>
      <c r="F47" s="10">
        <v>1</v>
      </c>
      <c r="G47" s="10">
        <v>1</v>
      </c>
      <c r="H47" s="10">
        <v>1</v>
      </c>
    </row>
    <row r="48" spans="1:8" x14ac:dyDescent="0.25">
      <c r="A48" s="33"/>
      <c r="B48" s="4" t="s">
        <v>14</v>
      </c>
      <c r="C48" s="4" t="s">
        <v>2</v>
      </c>
      <c r="D48" s="9">
        <f>'Personalenormering, botilbud'!D48/'Personalenormering, botilbud'!D$52</f>
        <v>0.43718218826291083</v>
      </c>
      <c r="E48" s="9">
        <f>'Personalenormering, botilbud'!E48/'Personalenormering, botilbud'!E$52</f>
        <v>0.33364308818274507</v>
      </c>
      <c r="F48" s="9">
        <f>'Personalenormering, botilbud'!F48/'Personalenormering, botilbud'!F$52</f>
        <v>0.31389409754705433</v>
      </c>
      <c r="G48" s="9">
        <f>'Personalenormering, botilbud'!G48/'Personalenormering, botilbud'!G$52</f>
        <v>0.32283444878929812</v>
      </c>
      <c r="H48" s="9">
        <f>'Personalenormering, botilbud'!H48/'Personalenormering, botilbud'!H$52</f>
        <v>0.33729994824890547</v>
      </c>
    </row>
    <row r="49" spans="1:8" x14ac:dyDescent="0.25">
      <c r="A49" s="33"/>
      <c r="B49" s="4" t="s">
        <v>14</v>
      </c>
      <c r="C49" s="4" t="s">
        <v>3</v>
      </c>
      <c r="D49" s="9">
        <f>'Personalenormering, botilbud'!D49/'Personalenormering, botilbud'!D$52</f>
        <v>0.36905297352278343</v>
      </c>
      <c r="E49" s="9">
        <f>'Personalenormering, botilbud'!E49/'Personalenormering, botilbud'!E$52</f>
        <v>0.4206630044608301</v>
      </c>
      <c r="F49" s="9">
        <f>'Personalenormering, botilbud'!F49/'Personalenormering, botilbud'!F$52</f>
        <v>0.32482689888652511</v>
      </c>
      <c r="G49" s="9">
        <f>'Personalenormering, botilbud'!G49/'Personalenormering, botilbud'!G$52</f>
        <v>0.31006655444911879</v>
      </c>
      <c r="H49" s="9">
        <f>'Personalenormering, botilbud'!H49/'Personalenormering, botilbud'!H$52</f>
        <v>0.31630896268869757</v>
      </c>
    </row>
    <row r="50" spans="1:8" x14ac:dyDescent="0.25">
      <c r="A50" s="33"/>
      <c r="B50" s="4" t="s">
        <v>14</v>
      </c>
      <c r="C50" s="4" t="s">
        <v>4</v>
      </c>
      <c r="D50" s="9">
        <f>'Personalenormering, botilbud'!D50/'Personalenormering, botilbud'!D$52</f>
        <v>0.11629147506298362</v>
      </c>
      <c r="E50" s="9">
        <f>'Personalenormering, botilbud'!E50/'Personalenormering, botilbud'!E$52</f>
        <v>0.14336959942601704</v>
      </c>
      <c r="F50" s="9">
        <f>'Personalenormering, botilbud'!F50/'Personalenormering, botilbud'!F$52</f>
        <v>0.24936876837983543</v>
      </c>
      <c r="G50" s="9">
        <f>'Personalenormering, botilbud'!G50/'Personalenormering, botilbud'!G$52</f>
        <v>0.28044572942854207</v>
      </c>
      <c r="H50" s="9">
        <f>'Personalenormering, botilbud'!H50/'Personalenormering, botilbud'!H$52</f>
        <v>0.28147497783856795</v>
      </c>
    </row>
    <row r="51" spans="1:8" x14ac:dyDescent="0.25">
      <c r="A51" s="33"/>
      <c r="B51" s="4" t="s">
        <v>14</v>
      </c>
      <c r="C51" s="4" t="s">
        <v>22</v>
      </c>
      <c r="D51" s="9">
        <f>'Personalenormering, botilbud'!D51/'Personalenormering, botilbud'!D$52</f>
        <v>7.7473363151322139E-2</v>
      </c>
      <c r="E51" s="9">
        <f>'Personalenormering, botilbud'!E51/'Personalenormering, botilbud'!E$52</f>
        <v>0.10232430793040773</v>
      </c>
      <c r="F51" s="9">
        <f>'Personalenormering, botilbud'!F51/'Personalenormering, botilbud'!F$52</f>
        <v>0.11191023518658512</v>
      </c>
      <c r="G51" s="9">
        <f>'Personalenormering, botilbud'!G51/'Personalenormering, botilbud'!G$52</f>
        <v>8.6653267333040976E-2</v>
      </c>
      <c r="H51" s="9">
        <f>'Personalenormering, botilbud'!H51/'Personalenormering, botilbud'!H$52</f>
        <v>6.4916111223829218E-2</v>
      </c>
    </row>
    <row r="52" spans="1:8" x14ac:dyDescent="0.25">
      <c r="A52" s="33"/>
      <c r="B52" s="34"/>
      <c r="C52" s="35"/>
      <c r="D52" s="10">
        <v>1</v>
      </c>
      <c r="E52" s="10">
        <v>1</v>
      </c>
      <c r="F52" s="10">
        <v>1</v>
      </c>
      <c r="G52" s="10">
        <v>1</v>
      </c>
      <c r="H52" s="10">
        <v>1</v>
      </c>
    </row>
    <row r="53" spans="1:8" x14ac:dyDescent="0.25">
      <c r="A53" s="33"/>
      <c r="B53" s="4" t="s">
        <v>15</v>
      </c>
      <c r="C53" s="4" t="s">
        <v>2</v>
      </c>
      <c r="D53" s="9">
        <f>'Personalenormering, botilbud'!D53/'Personalenormering, botilbud'!D$57</f>
        <v>0.25015635474107473</v>
      </c>
      <c r="E53" s="9">
        <f>'Personalenormering, botilbud'!E53/'Personalenormering, botilbud'!E$57</f>
        <v>0.28953732636866225</v>
      </c>
      <c r="F53" s="9">
        <f>'Personalenormering, botilbud'!F53/'Personalenormering, botilbud'!F$57</f>
        <v>0.28738994684107089</v>
      </c>
      <c r="G53" s="9">
        <f>'Personalenormering, botilbud'!G53/'Personalenormering, botilbud'!G$57</f>
        <v>0.27260166408099357</v>
      </c>
      <c r="H53" s="9">
        <f>'Personalenormering, botilbud'!H53/'Personalenormering, botilbud'!H$57</f>
        <v>0.27179701111342069</v>
      </c>
    </row>
    <row r="54" spans="1:8" x14ac:dyDescent="0.25">
      <c r="A54" s="33"/>
      <c r="B54" s="4" t="s">
        <v>15</v>
      </c>
      <c r="C54" s="4" t="s">
        <v>3</v>
      </c>
      <c r="D54" s="9">
        <f>'Personalenormering, botilbud'!D54/'Personalenormering, botilbud'!D$57</f>
        <v>0.39976700396492559</v>
      </c>
      <c r="E54" s="9">
        <f>'Personalenormering, botilbud'!E54/'Personalenormering, botilbud'!E$57</f>
        <v>0.42702734097021228</v>
      </c>
      <c r="F54" s="9">
        <f>'Personalenormering, botilbud'!F54/'Personalenormering, botilbud'!F$57</f>
        <v>0.39991024197437042</v>
      </c>
      <c r="G54" s="9">
        <f>'Personalenormering, botilbud'!G54/'Personalenormering, botilbud'!G$57</f>
        <v>0.36143074408044668</v>
      </c>
      <c r="H54" s="9">
        <f>'Personalenormering, botilbud'!H54/'Personalenormering, botilbud'!H$57</f>
        <v>0.34182879466194527</v>
      </c>
    </row>
    <row r="55" spans="1:8" x14ac:dyDescent="0.25">
      <c r="A55" s="33"/>
      <c r="B55" s="4" t="s">
        <v>15</v>
      </c>
      <c r="C55" s="4" t="s">
        <v>4</v>
      </c>
      <c r="D55" s="9">
        <f>'Personalenormering, botilbud'!D55/'Personalenormering, botilbud'!D$57</f>
        <v>0.29861512808433727</v>
      </c>
      <c r="E55" s="9">
        <f>'Personalenormering, botilbud'!E55/'Personalenormering, botilbud'!E$57</f>
        <v>0.26160629435322802</v>
      </c>
      <c r="F55" s="9">
        <f>'Personalenormering, botilbud'!F55/'Personalenormering, botilbud'!F$57</f>
        <v>0.29900903468105833</v>
      </c>
      <c r="G55" s="9">
        <f>'Personalenormering, botilbud'!G55/'Personalenormering, botilbud'!G$57</f>
        <v>0.32726647092714262</v>
      </c>
      <c r="H55" s="9">
        <f>'Personalenormering, botilbud'!H55/'Personalenormering, botilbud'!H$57</f>
        <v>0.34696839649078975</v>
      </c>
    </row>
    <row r="56" spans="1:8" x14ac:dyDescent="0.25">
      <c r="A56" s="33"/>
      <c r="B56" s="4" t="s">
        <v>15</v>
      </c>
      <c r="C56" s="4" t="s">
        <v>22</v>
      </c>
      <c r="D56" s="9">
        <f>'Personalenormering, botilbud'!D56/'Personalenormering, botilbud'!D$57</f>
        <v>5.1461513209662385E-2</v>
      </c>
      <c r="E56" s="9">
        <f>'Personalenormering, botilbud'!E56/'Personalenormering, botilbud'!E$57</f>
        <v>2.1829038307897407E-2</v>
      </c>
      <c r="F56" s="9">
        <f>'Personalenormering, botilbud'!F56/'Personalenormering, botilbud'!F$57</f>
        <v>1.3690776503500366E-2</v>
      </c>
      <c r="G56" s="9">
        <f>'Personalenormering, botilbud'!G56/'Personalenormering, botilbud'!G$57</f>
        <v>3.8701120911417267E-2</v>
      </c>
      <c r="H56" s="9">
        <f>'Personalenormering, botilbud'!H56/'Personalenormering, botilbud'!H$57</f>
        <v>3.9405797733844353E-2</v>
      </c>
    </row>
    <row r="57" spans="1:8" x14ac:dyDescent="0.25">
      <c r="A57" s="33"/>
      <c r="B57" s="34"/>
      <c r="C57" s="35"/>
      <c r="D57" s="10">
        <v>1</v>
      </c>
      <c r="E57" s="10">
        <v>1</v>
      </c>
      <c r="F57" s="10">
        <v>1</v>
      </c>
      <c r="G57" s="10">
        <v>1</v>
      </c>
      <c r="H57" s="10">
        <v>1</v>
      </c>
    </row>
    <row r="58" spans="1:8" x14ac:dyDescent="0.25">
      <c r="A58" s="32" t="s">
        <v>35</v>
      </c>
      <c r="B58" s="4" t="s">
        <v>16</v>
      </c>
      <c r="C58" s="4" t="s">
        <v>2</v>
      </c>
      <c r="D58" s="9">
        <f>'Personalenormering, botilbud'!D58/'Personalenormering, botilbud'!D$62</f>
        <v>6.9964678374239905E-2</v>
      </c>
      <c r="E58" s="9">
        <f>'Personalenormering, botilbud'!E58/'Personalenormering, botilbud'!E$62</f>
        <v>5.64504163154948E-2</v>
      </c>
      <c r="F58" s="9">
        <f>'Personalenormering, botilbud'!F58/'Personalenormering, botilbud'!F$62</f>
        <v>6.1225546111356305E-2</v>
      </c>
      <c r="G58" s="9">
        <f>'Personalenormering, botilbud'!G58/'Personalenormering, botilbud'!G$62</f>
        <v>5.4870714084803172E-2</v>
      </c>
      <c r="H58" s="9">
        <f>'Personalenormering, botilbud'!H58/'Personalenormering, botilbud'!H$62</f>
        <v>6.1494318006975579E-2</v>
      </c>
    </row>
    <row r="59" spans="1:8" x14ac:dyDescent="0.25">
      <c r="A59" s="32"/>
      <c r="B59" s="4" t="s">
        <v>16</v>
      </c>
      <c r="C59" s="4" t="s">
        <v>3</v>
      </c>
      <c r="D59" s="9">
        <f>'Personalenormering, botilbud'!D59/'Personalenormering, botilbud'!D$62</f>
        <v>0.54698965206568884</v>
      </c>
      <c r="E59" s="9">
        <f>'Personalenormering, botilbud'!E59/'Personalenormering, botilbud'!E$62</f>
        <v>0.51842001554795403</v>
      </c>
      <c r="F59" s="9">
        <f>'Personalenormering, botilbud'!F59/'Personalenormering, botilbud'!F$62</f>
        <v>0.54907968078599556</v>
      </c>
      <c r="G59" s="9">
        <f>'Personalenormering, botilbud'!G59/'Personalenormering, botilbud'!G$62</f>
        <v>0.57233879858751502</v>
      </c>
      <c r="H59" s="9">
        <f>'Personalenormering, botilbud'!H59/'Personalenormering, botilbud'!H$62</f>
        <v>0.54130506084284569</v>
      </c>
    </row>
    <row r="60" spans="1:8" x14ac:dyDescent="0.25">
      <c r="A60" s="32"/>
      <c r="B60" s="4" t="s">
        <v>16</v>
      </c>
      <c r="C60" s="4" t="s">
        <v>4</v>
      </c>
      <c r="D60" s="9">
        <f>'Personalenormering, botilbud'!D60/'Personalenormering, botilbud'!D$62</f>
        <v>0.37114050322203662</v>
      </c>
      <c r="E60" s="9">
        <f>'Personalenormering, botilbud'!E60/'Personalenormering, botilbud'!E$62</f>
        <v>0.40557561642457135</v>
      </c>
      <c r="F60" s="9">
        <f>'Personalenormering, botilbud'!F60/'Personalenormering, botilbud'!F$62</f>
        <v>0.37563694378402851</v>
      </c>
      <c r="G60" s="9">
        <f>'Personalenormering, botilbud'!G60/'Personalenormering, botilbud'!G$62</f>
        <v>0.35108410213327307</v>
      </c>
      <c r="H60" s="9">
        <f>'Personalenormering, botilbud'!H60/'Personalenormering, botilbud'!H$62</f>
        <v>0.3506668958327549</v>
      </c>
    </row>
    <row r="61" spans="1:8" x14ac:dyDescent="0.25">
      <c r="A61" s="32"/>
      <c r="B61" s="4" t="s">
        <v>16</v>
      </c>
      <c r="C61" s="4" t="s">
        <v>22</v>
      </c>
      <c r="D61" s="9">
        <f>'Personalenormering, botilbud'!D61/'Personalenormering, botilbud'!D$62</f>
        <v>1.1905166338034645E-2</v>
      </c>
      <c r="E61" s="9">
        <f>'Personalenormering, botilbud'!E61/'Personalenormering, botilbud'!E$62</f>
        <v>1.9553951711979784E-2</v>
      </c>
      <c r="F61" s="9">
        <f>'Personalenormering, botilbud'!F61/'Personalenormering, botilbud'!F$62</f>
        <v>1.4057829318619574E-2</v>
      </c>
      <c r="G61" s="9">
        <f>'Personalenormering, botilbud'!G61/'Personalenormering, botilbud'!G$62</f>
        <v>2.1706385194408751E-2</v>
      </c>
      <c r="H61" s="9">
        <f>'Personalenormering, botilbud'!H61/'Personalenormering, botilbud'!H$62</f>
        <v>4.6533725317423766E-2</v>
      </c>
    </row>
    <row r="62" spans="1:8" x14ac:dyDescent="0.25">
      <c r="A62" s="32"/>
      <c r="B62" s="34"/>
      <c r="C62" s="35"/>
      <c r="D62" s="10">
        <v>1</v>
      </c>
      <c r="E62" s="10">
        <v>1</v>
      </c>
      <c r="F62" s="10">
        <v>1</v>
      </c>
      <c r="G62" s="10">
        <v>1</v>
      </c>
      <c r="H62" s="10">
        <v>1</v>
      </c>
    </row>
    <row r="63" spans="1:8" x14ac:dyDescent="0.25">
      <c r="A63" s="32"/>
      <c r="B63" s="4" t="s">
        <v>17</v>
      </c>
      <c r="C63" s="4" t="s">
        <v>2</v>
      </c>
      <c r="D63" s="9">
        <f>'Personalenormering, botilbud'!D63/'Personalenormering, botilbud'!D$67</f>
        <v>1.9895796038213287E-2</v>
      </c>
      <c r="E63" s="9">
        <f>'Personalenormering, botilbud'!E63/'Personalenormering, botilbud'!E$67</f>
        <v>2.1920674554755597E-2</v>
      </c>
      <c r="F63" s="9">
        <f>'Personalenormering, botilbud'!F63/'Personalenormering, botilbud'!F$67</f>
        <v>2.5542864841029328E-2</v>
      </c>
      <c r="G63" s="9">
        <f>'Personalenormering, botilbud'!G63/'Personalenormering, botilbud'!G$67</f>
        <v>2.5326107143117484E-2</v>
      </c>
      <c r="H63" s="9">
        <f>'Personalenormering, botilbud'!H63/'Personalenormering, botilbud'!H$67</f>
        <v>2.6587134514196899E-2</v>
      </c>
    </row>
    <row r="64" spans="1:8" x14ac:dyDescent="0.25">
      <c r="A64" s="32"/>
      <c r="B64" s="4" t="s">
        <v>17</v>
      </c>
      <c r="C64" s="4" t="s">
        <v>3</v>
      </c>
      <c r="D64" s="9">
        <f>'Personalenormering, botilbud'!D64/'Personalenormering, botilbud'!D$67</f>
        <v>0.63626797803753266</v>
      </c>
      <c r="E64" s="9">
        <f>'Personalenormering, botilbud'!E64/'Personalenormering, botilbud'!E$67</f>
        <v>0.62421035704167915</v>
      </c>
      <c r="F64" s="9">
        <f>'Personalenormering, botilbud'!F64/'Personalenormering, botilbud'!F$67</f>
        <v>0.71326857072702532</v>
      </c>
      <c r="G64" s="9">
        <f>'Personalenormering, botilbud'!G64/'Personalenormering, botilbud'!G$67</f>
        <v>0.69121420890313057</v>
      </c>
      <c r="H64" s="9">
        <f>'Personalenormering, botilbud'!H64/'Personalenormering, botilbud'!H$67</f>
        <v>0.68624052894593612</v>
      </c>
    </row>
    <row r="65" spans="1:8" x14ac:dyDescent="0.25">
      <c r="A65" s="32"/>
      <c r="B65" s="4" t="s">
        <v>17</v>
      </c>
      <c r="C65" s="4" t="s">
        <v>4</v>
      </c>
      <c r="D65" s="9">
        <f>'Personalenormering, botilbud'!D65/'Personalenormering, botilbud'!D$67</f>
        <v>0.30404463384782748</v>
      </c>
      <c r="E65" s="9">
        <f>'Personalenormering, botilbud'!E65/'Personalenormering, botilbud'!E$67</f>
        <v>0.31002761929405415</v>
      </c>
      <c r="F65" s="9">
        <f>'Personalenormering, botilbud'!F65/'Personalenormering, botilbud'!F$67</f>
        <v>0.21010283474988675</v>
      </c>
      <c r="G65" s="9">
        <f>'Personalenormering, botilbud'!G65/'Personalenormering, botilbud'!G$67</f>
        <v>0.23491797859610994</v>
      </c>
      <c r="H65" s="9">
        <f>'Personalenormering, botilbud'!H65/'Personalenormering, botilbud'!H$67</f>
        <v>0.22913805367554468</v>
      </c>
    </row>
    <row r="66" spans="1:8" x14ac:dyDescent="0.25">
      <c r="A66" s="32"/>
      <c r="B66" s="4" t="s">
        <v>17</v>
      </c>
      <c r="C66" s="4" t="s">
        <v>22</v>
      </c>
      <c r="D66" s="9">
        <f>'Personalenormering, botilbud'!D66/'Personalenormering, botilbud'!D$67</f>
        <v>3.9791592076426574E-2</v>
      </c>
      <c r="E66" s="9">
        <f>'Personalenormering, botilbud'!E66/'Personalenormering, botilbud'!E$67</f>
        <v>4.3841349109511193E-2</v>
      </c>
      <c r="F66" s="9">
        <f>'Personalenormering, botilbud'!F66/'Personalenormering, botilbud'!F$67</f>
        <v>5.1085729682058656E-2</v>
      </c>
      <c r="G66" s="9">
        <f>'Personalenormering, botilbud'!G66/'Personalenormering, botilbud'!G$67</f>
        <v>4.8541705357641927E-2</v>
      </c>
      <c r="H66" s="9">
        <f>'Personalenormering, botilbud'!H66/'Personalenormering, botilbud'!H$67</f>
        <v>5.8034282864322231E-2</v>
      </c>
    </row>
    <row r="67" spans="1:8" x14ac:dyDescent="0.25">
      <c r="A67" s="32"/>
      <c r="B67" s="34"/>
      <c r="C67" s="35"/>
      <c r="D67" s="10">
        <v>1</v>
      </c>
      <c r="E67" s="10">
        <v>1</v>
      </c>
      <c r="F67" s="10">
        <v>1</v>
      </c>
      <c r="G67" s="10">
        <v>1</v>
      </c>
      <c r="H67" s="10">
        <v>1</v>
      </c>
    </row>
    <row r="68" spans="1:8" x14ac:dyDescent="0.25">
      <c r="A68" s="32"/>
      <c r="B68" s="4" t="s">
        <v>18</v>
      </c>
      <c r="C68" s="4" t="s">
        <v>2</v>
      </c>
      <c r="D68" s="9">
        <f>'Personalenormering, botilbud'!D68/'Personalenormering, botilbud'!D$72</f>
        <v>9.3945430844420044E-2</v>
      </c>
      <c r="E68" s="9">
        <f>'Personalenormering, botilbud'!E68/'Personalenormering, botilbud'!E$72</f>
        <v>6.4664123606380949E-2</v>
      </c>
      <c r="F68" s="9">
        <f>'Personalenormering, botilbud'!F68/'Personalenormering, botilbud'!F$72</f>
        <v>7.5570320813904496E-2</v>
      </c>
      <c r="G68" s="9">
        <f>'Personalenormering, botilbud'!G68/'Personalenormering, botilbud'!G$72</f>
        <v>0.1124863336972008</v>
      </c>
      <c r="H68" s="9">
        <f>'Personalenormering, botilbud'!H68/'Personalenormering, botilbud'!H$72</f>
        <v>9.5890043510063486E-2</v>
      </c>
    </row>
    <row r="69" spans="1:8" x14ac:dyDescent="0.25">
      <c r="A69" s="32"/>
      <c r="B69" s="4" t="s">
        <v>18</v>
      </c>
      <c r="C69" s="4" t="s">
        <v>3</v>
      </c>
      <c r="D69" s="9">
        <f>'Personalenormering, botilbud'!D69/'Personalenormering, botilbud'!D$72</f>
        <v>0.56232029251479099</v>
      </c>
      <c r="E69" s="9">
        <f>'Personalenormering, botilbud'!E69/'Personalenormering, botilbud'!E$72</f>
        <v>0.54564665820075642</v>
      </c>
      <c r="F69" s="9">
        <f>'Personalenormering, botilbud'!F69/'Personalenormering, botilbud'!F$72</f>
        <v>0.53369435734472059</v>
      </c>
      <c r="G69" s="9">
        <f>'Personalenormering, botilbud'!G69/'Personalenormering, botilbud'!G$72</f>
        <v>0.48228370392232867</v>
      </c>
      <c r="H69" s="9">
        <f>'Personalenormering, botilbud'!H69/'Personalenormering, botilbud'!H$72</f>
        <v>0.47995375923469324</v>
      </c>
    </row>
    <row r="70" spans="1:8" x14ac:dyDescent="0.25">
      <c r="A70" s="32"/>
      <c r="B70" s="4" t="s">
        <v>18</v>
      </c>
      <c r="C70" s="4" t="s">
        <v>4</v>
      </c>
      <c r="D70" s="9">
        <f>'Personalenormering, botilbud'!D70/'Personalenormering, botilbud'!D$72</f>
        <v>0.15141714718964261</v>
      </c>
      <c r="E70" s="9">
        <f>'Personalenormering, botilbud'!E70/'Personalenormering, botilbud'!E$72</f>
        <v>0.21615839781509941</v>
      </c>
      <c r="F70" s="9">
        <f>'Personalenormering, botilbud'!F70/'Personalenormering, botilbud'!F$72</f>
        <v>0.1990752957569096</v>
      </c>
      <c r="G70" s="9">
        <f>'Personalenormering, botilbud'!G70/'Personalenormering, botilbud'!G$72</f>
        <v>0.19190409775578804</v>
      </c>
      <c r="H70" s="9">
        <f>'Personalenormering, botilbud'!H70/'Personalenormering, botilbud'!H$72</f>
        <v>0.22751162038513326</v>
      </c>
    </row>
    <row r="71" spans="1:8" x14ac:dyDescent="0.25">
      <c r="A71" s="32"/>
      <c r="B71" s="4" t="s">
        <v>18</v>
      </c>
      <c r="C71" s="4" t="s">
        <v>22</v>
      </c>
      <c r="D71" s="9">
        <f>'Personalenormering, botilbud'!D71/'Personalenormering, botilbud'!D$72</f>
        <v>0.19231712945114632</v>
      </c>
      <c r="E71" s="9">
        <f>'Personalenormering, botilbud'!E71/'Personalenormering, botilbud'!E$72</f>
        <v>0.1735308203777633</v>
      </c>
      <c r="F71" s="9">
        <f>'Personalenormering, botilbud'!F71/'Personalenormering, botilbud'!F$72</f>
        <v>0.19166002608446533</v>
      </c>
      <c r="G71" s="9">
        <f>'Personalenormering, botilbud'!G71/'Personalenormering, botilbud'!G$72</f>
        <v>0.21332586462468253</v>
      </c>
      <c r="H71" s="9">
        <f>'Personalenormering, botilbud'!H71/'Personalenormering, botilbud'!H$72</f>
        <v>0.19664457687010997</v>
      </c>
    </row>
    <row r="72" spans="1:8" x14ac:dyDescent="0.25">
      <c r="A72" s="32"/>
      <c r="B72" s="34"/>
      <c r="C72" s="35"/>
      <c r="D72" s="10">
        <v>1</v>
      </c>
      <c r="E72" s="10">
        <v>1</v>
      </c>
      <c r="F72" s="10">
        <v>1</v>
      </c>
      <c r="G72" s="10">
        <v>1</v>
      </c>
      <c r="H72" s="10">
        <v>1</v>
      </c>
    </row>
    <row r="73" spans="1:8" x14ac:dyDescent="0.25">
      <c r="A73" s="32"/>
      <c r="B73" s="4" t="s">
        <v>19</v>
      </c>
      <c r="C73" s="4" t="s">
        <v>2</v>
      </c>
      <c r="D73" s="9">
        <f>'Personalenormering, botilbud'!D73/'Personalenormering, botilbud'!D$77</f>
        <v>0.12462412806312928</v>
      </c>
      <c r="E73" s="9">
        <f>'Personalenormering, botilbud'!E73/'Personalenormering, botilbud'!E$77</f>
        <v>0.11916211139547701</v>
      </c>
      <c r="F73" s="9">
        <f>'Personalenormering, botilbud'!F73/'Personalenormering, botilbud'!F$77</f>
        <v>0.11825660264193887</v>
      </c>
      <c r="G73" s="9">
        <f>'Personalenormering, botilbud'!G73/'Personalenormering, botilbud'!G$77</f>
        <v>0.11609076105434579</v>
      </c>
      <c r="H73" s="9">
        <f>'Personalenormering, botilbud'!H73/'Personalenormering, botilbud'!H$77</f>
        <v>0.10698526184757545</v>
      </c>
    </row>
    <row r="74" spans="1:8" x14ac:dyDescent="0.25">
      <c r="A74" s="32"/>
      <c r="B74" s="4" t="s">
        <v>19</v>
      </c>
      <c r="C74" s="4" t="s">
        <v>3</v>
      </c>
      <c r="D74" s="9">
        <f>'Personalenormering, botilbud'!D74/'Personalenormering, botilbud'!D$77</f>
        <v>0.54201717780152436</v>
      </c>
      <c r="E74" s="9">
        <f>'Personalenormering, botilbud'!E74/'Personalenormering, botilbud'!E$77</f>
        <v>0.49904044673424491</v>
      </c>
      <c r="F74" s="9">
        <f>'Personalenormering, botilbud'!F74/'Personalenormering, botilbud'!F$77</f>
        <v>0.52101261580165203</v>
      </c>
      <c r="G74" s="9">
        <f>'Personalenormering, botilbud'!G74/'Personalenormering, botilbud'!G$77</f>
        <v>0.32134101605139292</v>
      </c>
      <c r="H74" s="9">
        <f>'Personalenormering, botilbud'!H74/'Personalenormering, botilbud'!H$77</f>
        <v>0.22398879676989497</v>
      </c>
    </row>
    <row r="75" spans="1:8" x14ac:dyDescent="0.25">
      <c r="A75" s="32"/>
      <c r="B75" s="4" t="s">
        <v>19</v>
      </c>
      <c r="C75" s="4" t="s">
        <v>4</v>
      </c>
      <c r="D75" s="9">
        <f>'Personalenormering, botilbud'!D75/'Personalenormering, botilbud'!D$77</f>
        <v>0.26709741797724024</v>
      </c>
      <c r="E75" s="9">
        <f>'Personalenormering, botilbud'!E75/'Personalenormering, botilbud'!E$77</f>
        <v>0.33229933405984918</v>
      </c>
      <c r="F75" s="9">
        <f>'Personalenormering, botilbud'!F75/'Personalenormering, botilbud'!F$77</f>
        <v>0.30905332976605893</v>
      </c>
      <c r="G75" s="9">
        <f>'Personalenormering, botilbud'!G75/'Personalenormering, botilbud'!G$77</f>
        <v>0.51183723135837378</v>
      </c>
      <c r="H75" s="9">
        <f>'Personalenormering, botilbud'!H75/'Personalenormering, botilbud'!H$77</f>
        <v>0.62227400036705727</v>
      </c>
    </row>
    <row r="76" spans="1:8" x14ac:dyDescent="0.25">
      <c r="A76" s="32"/>
      <c r="B76" s="4" t="s">
        <v>19</v>
      </c>
      <c r="C76" s="4" t="s">
        <v>22</v>
      </c>
      <c r="D76" s="9">
        <f>'Personalenormering, botilbud'!D76/'Personalenormering, botilbud'!D$77</f>
        <v>6.6261276158106189E-2</v>
      </c>
      <c r="E76" s="9">
        <f>'Personalenormering, botilbud'!E76/'Personalenormering, botilbud'!E$77</f>
        <v>4.9498107810428911E-2</v>
      </c>
      <c r="F76" s="9">
        <f>'Personalenormering, botilbud'!F76/'Personalenormering, botilbud'!F$77</f>
        <v>5.167745179035016E-2</v>
      </c>
      <c r="G76" s="9">
        <f>'Personalenormering, botilbud'!G76/'Personalenormering, botilbud'!G$77</f>
        <v>5.0730991535887525E-2</v>
      </c>
      <c r="H76" s="9">
        <f>'Personalenormering, botilbud'!H76/'Personalenormering, botilbud'!H$77</f>
        <v>4.6751941015472281E-2</v>
      </c>
    </row>
    <row r="77" spans="1:8" x14ac:dyDescent="0.25">
      <c r="A77" s="32"/>
      <c r="B77" s="34"/>
      <c r="C77" s="35"/>
      <c r="D77" s="10">
        <v>1</v>
      </c>
      <c r="E77" s="10">
        <v>1</v>
      </c>
      <c r="F77" s="10">
        <v>1</v>
      </c>
      <c r="G77" s="10">
        <v>1</v>
      </c>
      <c r="H77" s="10">
        <v>1</v>
      </c>
    </row>
    <row r="78" spans="1:8" x14ac:dyDescent="0.25">
      <c r="A78" s="32"/>
      <c r="B78" s="4" t="s">
        <v>20</v>
      </c>
      <c r="C78" s="4" t="s">
        <v>2</v>
      </c>
      <c r="D78" s="9">
        <f>'Personalenormering, botilbud'!D78/'Personalenormering, botilbud'!D$82</f>
        <v>1.5104411784161605E-2</v>
      </c>
      <c r="E78" s="9">
        <f>'Personalenormering, botilbud'!E78/'Personalenormering, botilbud'!E$82</f>
        <v>1.5377384791592822E-2</v>
      </c>
      <c r="F78" s="9">
        <f>'Personalenormering, botilbud'!F78/'Personalenormering, botilbud'!F$82</f>
        <v>1.7531213788422734E-2</v>
      </c>
      <c r="G78" s="9">
        <f>'Personalenormering, botilbud'!G78/'Personalenormering, botilbud'!G$82</f>
        <v>3.0461228144930443E-2</v>
      </c>
      <c r="H78" s="9">
        <f>'Personalenormering, botilbud'!H78/'Personalenormering, botilbud'!H$82</f>
        <v>4.7571328477368613E-2</v>
      </c>
    </row>
    <row r="79" spans="1:8" x14ac:dyDescent="0.25">
      <c r="A79" s="32"/>
      <c r="B79" s="4" t="s">
        <v>20</v>
      </c>
      <c r="C79" s="4" t="s">
        <v>3</v>
      </c>
      <c r="D79" s="9">
        <f>'Personalenormering, botilbud'!D79/'Personalenormering, botilbud'!D$82</f>
        <v>0.72075218075866443</v>
      </c>
      <c r="E79" s="9">
        <f>'Personalenormering, botilbud'!E79/'Personalenormering, botilbud'!E$82</f>
        <v>0.67423684113021609</v>
      </c>
      <c r="F79" s="9">
        <f>'Personalenormering, botilbud'!F79/'Personalenormering, botilbud'!F$82</f>
        <v>0.65816745302302027</v>
      </c>
      <c r="G79" s="9">
        <f>'Personalenormering, botilbud'!G79/'Personalenormering, botilbud'!G$82</f>
        <v>0.65818083339886901</v>
      </c>
      <c r="H79" s="9">
        <f>'Personalenormering, botilbud'!H79/'Personalenormering, botilbud'!H$82</f>
        <v>0.66896848459643932</v>
      </c>
    </row>
    <row r="80" spans="1:8" x14ac:dyDescent="0.25">
      <c r="A80" s="32"/>
      <c r="B80" s="4" t="s">
        <v>20</v>
      </c>
      <c r="C80" s="4" t="s">
        <v>4</v>
      </c>
      <c r="D80" s="9">
        <f>'Personalenormering, botilbud'!D80/'Personalenormering, botilbud'!D$82</f>
        <v>0.24903899567301227</v>
      </c>
      <c r="E80" s="9">
        <f>'Personalenormering, botilbud'!E80/'Personalenormering, botilbud'!E$82</f>
        <v>0.29500838928659817</v>
      </c>
      <c r="F80" s="9">
        <f>'Personalenormering, botilbud'!F80/'Personalenormering, botilbud'!F$82</f>
        <v>0.30671274451864516</v>
      </c>
      <c r="G80" s="9">
        <f>'Personalenormering, botilbud'!G80/'Personalenormering, botilbud'!G$82</f>
        <v>0.29020430779999895</v>
      </c>
      <c r="H80" s="9">
        <f>'Personalenormering, botilbud'!H80/'Personalenormering, botilbud'!H$82</f>
        <v>0.26741048096216763</v>
      </c>
    </row>
    <row r="81" spans="1:8" x14ac:dyDescent="0.25">
      <c r="A81" s="32"/>
      <c r="B81" s="4" t="s">
        <v>20</v>
      </c>
      <c r="C81" s="4" t="s">
        <v>22</v>
      </c>
      <c r="D81" s="9">
        <f>'Personalenormering, botilbud'!D81/'Personalenormering, botilbud'!D$82</f>
        <v>1.5104411784161605E-2</v>
      </c>
      <c r="E81" s="9">
        <f>'Personalenormering, botilbud'!E81/'Personalenormering, botilbud'!E$82</f>
        <v>1.5377384791592822E-2</v>
      </c>
      <c r="F81" s="9">
        <f>'Personalenormering, botilbud'!F81/'Personalenormering, botilbud'!F$82</f>
        <v>1.7588588669912062E-2</v>
      </c>
      <c r="G81" s="9">
        <f>'Personalenormering, botilbud'!G81/'Personalenormering, botilbud'!G$82</f>
        <v>2.1153630656201711E-2</v>
      </c>
      <c r="H81" s="9">
        <f>'Personalenormering, botilbud'!H81/'Personalenormering, botilbud'!H$82</f>
        <v>1.60497059640245E-2</v>
      </c>
    </row>
    <row r="82" spans="1:8" x14ac:dyDescent="0.25">
      <c r="A82" s="32"/>
      <c r="B82" s="34"/>
      <c r="C82" s="35"/>
      <c r="D82" s="10">
        <v>1</v>
      </c>
      <c r="E82" s="10">
        <v>1</v>
      </c>
      <c r="F82" s="10">
        <v>1</v>
      </c>
      <c r="G82" s="10">
        <v>1</v>
      </c>
      <c r="H82" s="10">
        <v>1</v>
      </c>
    </row>
    <row r="83" spans="1:8" x14ac:dyDescent="0.25">
      <c r="A83" s="32"/>
      <c r="B83" s="4" t="s">
        <v>21</v>
      </c>
      <c r="C83" s="4" t="s">
        <v>2</v>
      </c>
      <c r="D83" s="9">
        <f>'Personalenormering, botilbud'!D83/'Personalenormering, botilbud'!D$87</f>
        <v>0</v>
      </c>
      <c r="E83" s="9">
        <f>'Personalenormering, botilbud'!E83/'Personalenormering, botilbud'!E$87</f>
        <v>0</v>
      </c>
      <c r="F83" s="9">
        <f>'Personalenormering, botilbud'!F83/'Personalenormering, botilbud'!F$87</f>
        <v>0</v>
      </c>
      <c r="G83" s="9">
        <f>'Personalenormering, botilbud'!G83/'Personalenormering, botilbud'!G$87</f>
        <v>0</v>
      </c>
      <c r="H83" s="9">
        <f>'Personalenormering, botilbud'!H83/'Personalenormering, botilbud'!H$87</f>
        <v>0</v>
      </c>
    </row>
    <row r="84" spans="1:8" x14ac:dyDescent="0.25">
      <c r="A84" s="32"/>
      <c r="B84" s="4" t="s">
        <v>21</v>
      </c>
      <c r="C84" s="4" t="s">
        <v>3</v>
      </c>
      <c r="D84" s="9">
        <f>'Personalenormering, botilbud'!D84/'Personalenormering, botilbud'!D$87</f>
        <v>0.75284844302589493</v>
      </c>
      <c r="E84" s="9">
        <f>'Personalenormering, botilbud'!E84/'Personalenormering, botilbud'!E$87</f>
        <v>0.78719945649213707</v>
      </c>
      <c r="F84" s="9">
        <f>'Personalenormering, botilbud'!F84/'Personalenormering, botilbud'!F$87</f>
        <v>0.77098312340772313</v>
      </c>
      <c r="G84" s="9">
        <f>'Personalenormering, botilbud'!G84/'Personalenormering, botilbud'!G$87</f>
        <v>0.72927305256208308</v>
      </c>
      <c r="H84" s="9">
        <f>'Personalenormering, botilbud'!H84/'Personalenormering, botilbud'!H$87</f>
        <v>0.67356772650842478</v>
      </c>
    </row>
    <row r="85" spans="1:8" x14ac:dyDescent="0.25">
      <c r="A85" s="32"/>
      <c r="B85" s="4" t="s">
        <v>21</v>
      </c>
      <c r="C85" s="4" t="s">
        <v>4</v>
      </c>
      <c r="D85" s="9">
        <f>'Personalenormering, botilbud'!D85/'Personalenormering, botilbud'!D$87</f>
        <v>0.21558717660189733</v>
      </c>
      <c r="E85" s="9">
        <f>'Personalenormering, botilbud'!E85/'Personalenormering, botilbud'!E$87</f>
        <v>0.18075495960760102</v>
      </c>
      <c r="F85" s="9">
        <f>'Personalenormering, botilbud'!F85/'Personalenormering, botilbud'!F$87</f>
        <v>0.19319439176645514</v>
      </c>
      <c r="G85" s="9">
        <f>'Personalenormering, botilbud'!G85/'Personalenormering, botilbud'!G$87</f>
        <v>0.21556387845804212</v>
      </c>
      <c r="H85" s="9">
        <f>'Personalenormering, botilbud'!H85/'Personalenormering, botilbud'!H$87</f>
        <v>0.27091312702376774</v>
      </c>
    </row>
    <row r="86" spans="1:8" x14ac:dyDescent="0.25">
      <c r="A86" s="32"/>
      <c r="B86" s="4" t="s">
        <v>21</v>
      </c>
      <c r="C86" s="4" t="s">
        <v>22</v>
      </c>
      <c r="D86" s="9">
        <f>'Personalenormering, botilbud'!D86/'Personalenormering, botilbud'!D$87</f>
        <v>3.1564380372207657E-2</v>
      </c>
      <c r="E86" s="9">
        <f>'Personalenormering, botilbud'!E86/'Personalenormering, botilbud'!E$87</f>
        <v>3.2045583900261743E-2</v>
      </c>
      <c r="F86" s="9">
        <f>'Personalenormering, botilbud'!F86/'Personalenormering, botilbud'!F$87</f>
        <v>3.5822484825821795E-2</v>
      </c>
      <c r="G86" s="9">
        <f>'Personalenormering, botilbud'!G86/'Personalenormering, botilbud'!G$87</f>
        <v>5.5163068979874788E-2</v>
      </c>
      <c r="H86" s="9">
        <f>'Personalenormering, botilbud'!H86/'Personalenormering, botilbud'!H$87</f>
        <v>5.5519146467807527E-2</v>
      </c>
    </row>
    <row r="87" spans="1:8" x14ac:dyDescent="0.25">
      <c r="A87" s="32"/>
      <c r="B87" s="34"/>
      <c r="C87" s="35"/>
      <c r="D87" s="10">
        <v>1</v>
      </c>
      <c r="E87" s="10">
        <v>1</v>
      </c>
      <c r="F87" s="10">
        <v>1</v>
      </c>
      <c r="G87" s="10">
        <v>1</v>
      </c>
      <c r="H87" s="10">
        <v>1</v>
      </c>
    </row>
  </sheetData>
  <mergeCells count="21">
    <mergeCell ref="J4:J6"/>
    <mergeCell ref="A58:A87"/>
    <mergeCell ref="B62:C62"/>
    <mergeCell ref="B67:C67"/>
    <mergeCell ref="B72:C72"/>
    <mergeCell ref="B77:C77"/>
    <mergeCell ref="B82:C82"/>
    <mergeCell ref="B87:C87"/>
    <mergeCell ref="A3:A17"/>
    <mergeCell ref="B7:C7"/>
    <mergeCell ref="B12:C12"/>
    <mergeCell ref="B17:C17"/>
    <mergeCell ref="A18:A57"/>
    <mergeCell ref="B22:C22"/>
    <mergeCell ref="B27:C27"/>
    <mergeCell ref="B32:C32"/>
    <mergeCell ref="B37:C37"/>
    <mergeCell ref="B42:C42"/>
    <mergeCell ref="B47:C47"/>
    <mergeCell ref="B52:C52"/>
    <mergeCell ref="B57:C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Personalenormering, botilbud</vt:lpstr>
      <vt:lpstr>Andel, alle årsværk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Winni Henriksen</cp:lastModifiedBy>
  <cp:lastPrinted>2023-03-10T17:49:32Z</cp:lastPrinted>
  <dcterms:created xsi:type="dcterms:W3CDTF">2023-03-08T13:19:09Z</dcterms:created>
  <dcterms:modified xsi:type="dcterms:W3CDTF">2023-03-10T17:52:58Z</dcterms:modified>
</cp:coreProperties>
</file>