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ttps://kksky.sharepoint.com/sites/pr-7-mba2016/Delte dokumenter/MBA udgivelser/Versionering/Hjemmeside revisioner/191001/"/>
    </mc:Choice>
  </mc:AlternateContent>
  <xr:revisionPtr revIDLastSave="3" documentId="8_{6A2E20A8-6A7E-495E-81F6-B2F12C70C4AD}" xr6:coauthVersionLast="45" xr6:coauthVersionMax="45" xr10:uidLastSave="{BB40431F-5DE3-41C5-927E-34FC31143F71}"/>
  <bookViews>
    <workbookView xWindow="-120" yWindow="-120" windowWidth="20730" windowHeight="11160" tabRatio="519" activeTab="2" xr2:uid="{00000000-000D-0000-FFFF-FFFF00000000}"/>
  </bookViews>
  <sheets>
    <sheet name="1.Vejledning" sheetId="15" r:id="rId1"/>
    <sheet name="2.Projektinfo" sheetId="16" r:id="rId2"/>
    <sheet name="3.Opfølgningsskema" sheetId="2" r:id="rId3"/>
    <sheet name="4.Energiskema" sheetId="21" r:id="rId4"/>
    <sheet name="5.Materialekatalog" sheetId="20" r:id="rId5"/>
    <sheet name="6.Regnvandshåndtering" sheetId="11" r:id="rId6"/>
    <sheet name="7. LCA-skema" sheetId="22" r:id="rId7"/>
  </sheets>
  <externalReferences>
    <externalReference r:id="rId8"/>
    <externalReference r:id="rId9"/>
  </externalReferences>
  <definedNames>
    <definedName name="_xlnm._FilterDatabase" localSheetId="2" hidden="1">'3.Opfølgningsskema'!$A$6:$I$34</definedName>
    <definedName name="Modtager" localSheetId="1">'2.Projektinfo'!#REF!</definedName>
    <definedName name="Modtager" localSheetId="5">#REF!</definedName>
    <definedName name="Modtager" localSheetId="6">#REF!</definedName>
    <definedName name="Modtager">#REF!</definedName>
    <definedName name="_xlnm.Print_Area" localSheetId="0">'1.Vejledning'!$A$1:$A$32</definedName>
    <definedName name="_xlnm.Print_Area" localSheetId="1">'2.Projektinfo'!$A$1:$E$30</definedName>
    <definedName name="_xlnm.Print_Area" localSheetId="2">'3.Opfølgningsskema'!$A$1:$I$34</definedName>
    <definedName name="_xlnm.Print_Area" localSheetId="3">'4.Energiskema'!$A$1:$O$67</definedName>
    <definedName name="_xlnm.Print_Area" localSheetId="4">'5.Materialekatalog'!$A$1:$M$112</definedName>
    <definedName name="_xlnm.Print_Area" localSheetId="5">'6.Regnvandshåndtering'!$A$1:$I$50</definedName>
    <definedName name="_xlnm.Print_Area" localSheetId="6">'7. LCA-skema'!$A$1:$J$68</definedName>
    <definedName name="_xlnm.Print_Titles" localSheetId="2">'3.Opfølgningsskema'!$6:$6</definedName>
    <definedName name="_xlnm.Print_Titles" localSheetId="3">'4.Energiskema'!$14:$20</definedName>
    <definedName name="_xlnm.Print_Titles" localSheetId="4">'5.Materialekatalog'!$6:$7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2" l="1"/>
  <c r="C3" i="22"/>
  <c r="C2" i="22"/>
  <c r="C9" i="21"/>
  <c r="C8" i="21"/>
  <c r="H48" i="21"/>
  <c r="G48" i="21"/>
  <c r="F48" i="21"/>
  <c r="E48" i="21"/>
  <c r="D48" i="21"/>
  <c r="L47" i="21"/>
  <c r="I47" i="21"/>
  <c r="J47" i="21" s="1"/>
  <c r="L46" i="21"/>
  <c r="I46" i="21"/>
  <c r="J46" i="21" s="1"/>
  <c r="L45" i="21"/>
  <c r="I45" i="21"/>
  <c r="J45" i="21" s="1"/>
  <c r="L44" i="21"/>
  <c r="I44" i="21"/>
  <c r="J44" i="21" s="1"/>
  <c r="L43" i="21"/>
  <c r="I43" i="21"/>
  <c r="J43" i="21" s="1"/>
  <c r="L42" i="21"/>
  <c r="I42" i="21"/>
  <c r="J42" i="21" s="1"/>
  <c r="L41" i="21"/>
  <c r="I41" i="21"/>
  <c r="J41" i="21" s="1"/>
  <c r="L40" i="21"/>
  <c r="I40" i="21"/>
  <c r="J40" i="21" s="1"/>
  <c r="L39" i="21"/>
  <c r="I39" i="21"/>
  <c r="J39" i="21" s="1"/>
  <c r="L38" i="21"/>
  <c r="I38" i="21"/>
  <c r="J38" i="21" s="1"/>
  <c r="L37" i="21"/>
  <c r="I37" i="21"/>
  <c r="J37" i="21" s="1"/>
  <c r="L36" i="21"/>
  <c r="I36" i="21"/>
  <c r="J36" i="21" s="1"/>
  <c r="L35" i="21"/>
  <c r="I35" i="21"/>
  <c r="J35" i="21" s="1"/>
  <c r="L34" i="21"/>
  <c r="I34" i="21"/>
  <c r="J34" i="21" s="1"/>
  <c r="L33" i="21"/>
  <c r="I33" i="21"/>
  <c r="J33" i="21" s="1"/>
  <c r="L32" i="21"/>
  <c r="I32" i="21"/>
  <c r="J32" i="21" s="1"/>
  <c r="L31" i="21"/>
  <c r="I31" i="21"/>
  <c r="J31" i="21" s="1"/>
  <c r="L30" i="21"/>
  <c r="I30" i="21"/>
  <c r="J30" i="21" s="1"/>
  <c r="L29" i="21"/>
  <c r="I29" i="21"/>
  <c r="J29" i="21" s="1"/>
  <c r="L28" i="21"/>
  <c r="I28" i="21"/>
  <c r="J28" i="21" s="1"/>
  <c r="L27" i="21"/>
  <c r="I27" i="21"/>
  <c r="J27" i="21" s="1"/>
  <c r="L26" i="21"/>
  <c r="I26" i="21"/>
  <c r="J26" i="21" s="1"/>
  <c r="L25" i="21"/>
  <c r="I25" i="21"/>
  <c r="J25" i="21" s="1"/>
  <c r="L24" i="21"/>
  <c r="I24" i="21"/>
  <c r="J24" i="21" s="1"/>
  <c r="L23" i="21"/>
  <c r="I23" i="21"/>
  <c r="J23" i="21" s="1"/>
  <c r="L22" i="21"/>
  <c r="I22" i="21"/>
  <c r="J22" i="21" s="1"/>
  <c r="L21" i="21"/>
  <c r="I21" i="21"/>
  <c r="C10" i="21"/>
  <c r="I48" i="21" l="1"/>
  <c r="L48"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J21" i="21"/>
  <c r="C2" i="20" l="1"/>
  <c r="C3" i="20"/>
  <c r="C4" i="20"/>
  <c r="D4" i="2"/>
  <c r="D3" i="2"/>
  <c r="D2" i="2"/>
  <c r="H46" i="2" l="1"/>
  <c r="A7" i="16" s="1"/>
  <c r="H48" i="2"/>
  <c r="A6" i="16" s="1"/>
  <c r="G46" i="2"/>
  <c r="A5" i="16" s="1"/>
</calcChain>
</file>

<file path=xl/sharedStrings.xml><?xml version="1.0" encoding="utf-8"?>
<sst xmlns="http://schemas.openxmlformats.org/spreadsheetml/2006/main" count="491" uniqueCount="400">
  <si>
    <t>Tema</t>
  </si>
  <si>
    <t>Nr.</t>
  </si>
  <si>
    <t>KK byggeri</t>
  </si>
  <si>
    <t>Byfornyelse</t>
  </si>
  <si>
    <t>Almene boliger</t>
  </si>
  <si>
    <t>Håndværkerydelser</t>
  </si>
  <si>
    <t>KK Anlæg</t>
  </si>
  <si>
    <t>KK gårdhaver</t>
  </si>
  <si>
    <t>Projekttitel</t>
  </si>
  <si>
    <t>Ja</t>
  </si>
  <si>
    <t>Kravtitel</t>
  </si>
  <si>
    <t>Overholdt</t>
  </si>
  <si>
    <t>Rulleliste</t>
  </si>
  <si>
    <t>Nej</t>
  </si>
  <si>
    <t>Kommunal sagsbehandler</t>
  </si>
  <si>
    <t>SUM af RELEVANT</t>
  </si>
  <si>
    <t>SUM af DISPENSATION</t>
  </si>
  <si>
    <t>SUM af OVERHOLDT</t>
  </si>
  <si>
    <t>El, vand og varme</t>
  </si>
  <si>
    <t>1.01</t>
  </si>
  <si>
    <t>Energioptimering i mindre renoveringer</t>
  </si>
  <si>
    <t xml:space="preserve">Energioptimering i større renoveringer </t>
  </si>
  <si>
    <t>1.04</t>
  </si>
  <si>
    <t>Måling og overvågning af energiforbrug</t>
  </si>
  <si>
    <t>Energieffektiv belysning</t>
  </si>
  <si>
    <t>1.08</t>
  </si>
  <si>
    <t>Fjernvarme</t>
  </si>
  <si>
    <t>1.09</t>
  </si>
  <si>
    <t>Uddannet driftspersonale</t>
  </si>
  <si>
    <t>Optimerede driftsindstillinger</t>
  </si>
  <si>
    <t>Materialer</t>
  </si>
  <si>
    <t>2.01</t>
  </si>
  <si>
    <t>Livscyklusvurdering</t>
  </si>
  <si>
    <t>Skadelig kemi</t>
  </si>
  <si>
    <t>Miljømærkning</t>
  </si>
  <si>
    <t>2.04</t>
  </si>
  <si>
    <t>Maling</t>
  </si>
  <si>
    <t>Træ</t>
  </si>
  <si>
    <t>2.07</t>
  </si>
  <si>
    <t xml:space="preserve">Kortlægning af materialer til genbrug
</t>
  </si>
  <si>
    <t>2.08</t>
  </si>
  <si>
    <t>2.09</t>
  </si>
  <si>
    <t xml:space="preserve">Materialenyttiggørelse </t>
  </si>
  <si>
    <t>2.10</t>
  </si>
  <si>
    <t>Plan for sortering af byggeaffald</t>
  </si>
  <si>
    <t>Regnvand og bynatur</t>
  </si>
  <si>
    <t>Håndtering af regnvand</t>
  </si>
  <si>
    <t>Skybrudssikring</t>
  </si>
  <si>
    <t>4.04</t>
  </si>
  <si>
    <t>Bynatur</t>
  </si>
  <si>
    <t>Ressourcer og affald</t>
  </si>
  <si>
    <t>5.01</t>
  </si>
  <si>
    <t>Kildesortering udendørs</t>
  </si>
  <si>
    <t>5.02</t>
  </si>
  <si>
    <t>Placering af affaldsbeholdere</t>
  </si>
  <si>
    <t>5.03</t>
  </si>
  <si>
    <t>Kildesortering i køkkener</t>
  </si>
  <si>
    <t>5.04</t>
  </si>
  <si>
    <t xml:space="preserve">Kildesortering i institutioner </t>
  </si>
  <si>
    <t>Byggeplads</t>
  </si>
  <si>
    <t>Jordforurening</t>
  </si>
  <si>
    <t>6.02</t>
  </si>
  <si>
    <t>Tilført jord og fyldmaterialer</t>
  </si>
  <si>
    <t>6.03</t>
  </si>
  <si>
    <t>Partikelfilter</t>
  </si>
  <si>
    <t xml:space="preserve">Driftspersonalet i fagforvaltningerne skal have kompetencer til at betjene og udføre kvalitetskontrol på de installerede tekniske anlæg. 
Der skal være en målrettet instruktion af driftspersonalet til betjening af de konkrete anlæg ved aflevering af nye og renoverede bygninger. </t>
  </si>
  <si>
    <t>Produkter til anlæg, byggeri, nagelfast inventar og legepladser, hvori træ og træbaseret materiale indgår, skal være dokumenteret bæredygtige eller miljørigtige. 
Kravet kan opfyldes på to måder: 
Bæredygtigt træ:
Ved at følge statens regler på området som fastsat i cirkulære om sikring af bæredygtigt træ i statens aftaler om vareindkøb, tjenesteydelser og bygge- og anlægsarbejder.
Træ må ikke være imprægneret med miljøskadelige stoffer, herunder biocider og tungmetaller. 
Miljørigtigt træprodukt:
Ved at eftervise gyldig licens til det nordiske miljømærke Svanen eller EU's miljømærke Blomsten eller tilsvarende, hvori der bl.a. stilles krav om bæredygtig skovdrift og kemikalie indhold i produktet. 
Hvis krav 2.03 om miljømærkning overholdes, er også dette krav overholdt for det gældende produkt.</t>
  </si>
  <si>
    <t xml:space="preserve">Regnvand fra tage og befæstede opholdsarealer skal – i det omfang det er teknisk,
miljømæssigt og økonomisk muligt – genanvendes lokalt, nedsives efter principper for lokal
afledning af regnvand (LAR) eller om muligt ledes til et vandområde, en skybrudsvej eller et
forsinkelsesbassin.
Prioriteringstrappe for nybyggeri og større renoveringer:
1. Opsamling og anvendelse af tagvand til fx toiletskyl, fællesvaskeri, vanding eller bilvask
2. Grønne tage og/eller vegetative LAR-løsninger, der samtidig bidrager til bynatur
3. LAR-løsninger i form af f.eks. nedsivningsanlæg, belagte forsinkelsesbassiner, afledning til
vandområde eller skybrudsvej
4. Tilslutning til kloak
Punkt 2 og 3 kan godt kombineres i samlede løsninger.
Ved renoveringsprojekter omfatter kravet helhedsrenovering. 
</t>
  </si>
  <si>
    <t xml:space="preserve">I boliger og botilbud skal affaldsbeholderne kunne opstilles i enten affaldsrum i bygningen, i skure eller i det fri. 
Hvis opsamlingsstedet for affald placeres frit i gården, skal beholderne placeres længere væk end 5 meter fra vindue til beboelses- eller køkkenvindue. 
Beholderne skal opstilles bolignært for alle, i terræn, og på en måde så renovatøren let kan tømme dem. 
Det er Københavns Kommune, der ud fra tegninger og beskrivelser af affaldsløsningen, vurderer, om der er tale om en bolignær løsning. </t>
  </si>
  <si>
    <t>Hvis en jordforurening udgør et miljø- eller sundhedsmæssigt problem, skal forureningen fjernes.</t>
  </si>
  <si>
    <t>Tilført jord og andre fyldmaterialer skal være dokumenteret rene, når de udlægges på ubefæstede arealer.</t>
  </si>
  <si>
    <t xml:space="preserve">Ikke-vejgående arbejdsmaskiner skal kunne overholde krav til såkaldt stage III b eller nyere europæiske stage-krav. 
Ældre ikke-vejgående arbejdsmaskiner svarende til såkaldt stage IIIa og derunder, og som er større end 19 kW, skal være forsynet med godkendt partikelfilter. </t>
  </si>
  <si>
    <t>Jordprøver fra bund og sider af udgravning</t>
  </si>
  <si>
    <t xml:space="preserve">Fjernvarmeaftale med HOFOR </t>
  </si>
  <si>
    <t xml:space="preserve">Center for Miljøbeskyttelse
Jord og Affald 
Jonny Christensen
27253420 
jonchr@tmf.kk.dk
Finn Rasmussen
61361862 
firasm@tmf.kk.dk
</t>
  </si>
  <si>
    <t>1. Situationsplan
2 Plan over indretning</t>
  </si>
  <si>
    <t>2. Situationsplan
2 Plan over indretning</t>
  </si>
  <si>
    <t>Udfyld kolonne "redegørelse"</t>
  </si>
  <si>
    <t>Stamdata</t>
  </si>
  <si>
    <t>Projektstatus</t>
  </si>
  <si>
    <t>Vælg fra rulleliste</t>
  </si>
  <si>
    <t>Interne oplysninger:</t>
  </si>
  <si>
    <t>Rulleliste modtager:</t>
  </si>
  <si>
    <t>Rulleliste afslutning:</t>
  </si>
  <si>
    <t>Projektadresse (vej, vejnummer, postnummer)</t>
  </si>
  <si>
    <t>Projekttype (fx renovering, ombygning, nybyggeri)</t>
  </si>
  <si>
    <t>Interne Opysninger</t>
  </si>
  <si>
    <t>1. Byggeri-til-Drift projektjournal og log for driftsscreening
2. Brugermanual</t>
  </si>
  <si>
    <t>Der skal opsættes individuel måling af el, vand og varme hos hver enkelt lejer.
Hovedmålere skal være målere med fjernaflæsning fra forsyningsselskabet, og data skal kunne eksporteres til Københavns Ejendommes energistyringssystem.
Omfanget af bimålere skal aftales med Københavns Ejendomme.       
Der skal etableres webbaseret bygningsautomatik på varme- og ventilationsanlæg i henhold til Københavns Ejendommes kravspecifikationer for bygningsautomatik.</t>
  </si>
  <si>
    <t>Byggeri-til-Drift projektjournal. Indgår som punkt i afleverings- og eftersynsprotokol (Bygherreparadigme)</t>
  </si>
  <si>
    <t xml:space="preserve">Byggeri-til-Drift projektjournal </t>
  </si>
  <si>
    <t>Dokumentation for jordkvalitet skal kunne fremvises efter forlangende.</t>
  </si>
  <si>
    <t xml:space="preserve">1. Screening for miljøskadelige stoffer dokumenteres i "Anmeldeskema for byggeaffald".
2. Kortlægningsrapport
Hvis screeningen viser miljøskadelige stoffer, skal der udarbejdes en detaljeret kortlægningsrapport, som skal til minimum indeholde:
- Navn og adresse på den, der har udført kortlægningen.
- Dato for kortlægningen.
- Resultat af analyser af repræsentative materialeprøver
og en beskrivelse af den visuelle vurdering, der ligger til grund for materialeprøver.
- Forekomsten og mængden af miljøskadelige materiale.
- Placering af miljøskadelige materiale angivet med billede eller tegning, hvor der kan opstå tvivl.
- Hvordan miljøskadelige materiale gennem mærkning, skiltning eller andre tiltag er identificeret.
- Hvordan miljøskadelige materiale er planlagt fjernet og håndteret.
- De forventede affaldsmængder og -typer.
- Den forventede behandling eller anvendelse af affaldet eller den forventede modtager af affaldet.
"Anmeldelsesskema for byggeaffald", som vedrører kravene 2.07, 2.08, 2.10, skal indsendes 14. dage før nedrivning eller renovering påbegyndes. </t>
  </si>
  <si>
    <t>For enfamilieshuse, herunder kædehuse og rækkehuse, i Bygningsklasse 2020 efter gældende bygningsreglement skal der dokumenteres, at der aftages fjernvarme.</t>
  </si>
  <si>
    <t>Målrettet instruktion i forbindelse med aflevering af projektet. Der henvises til konklusionsside i Byggeri-til-Drift projektjournal og log for driftsscreening.
Pixi brugermanual til tekniske anlæg i forbindelse med aflevering.</t>
  </si>
  <si>
    <t>Ikke særlige dokumentationskrav.</t>
  </si>
  <si>
    <t>ingen bilag</t>
  </si>
  <si>
    <t>Forud for et bygge- og anlægsprojekt skal den procentvise andel af bynatur i forhold til bebyggede og befæstede arealer bestemmes. 
Ved byggeri og/eller anlæg skal det vurderes, om det er muligt at fastholde eller udvide andelen af bynatur.</t>
  </si>
  <si>
    <t>Tilført jord i forbindelse med anlægsprojekter skal som minimum overholde kriterierne for Miljøstyrelsens Kategori 1, som angivet i jordflytningsbekendtgørelsen. Der skal foreligge dokumentation herfor i forbindelse med afrapporteringen af arbejdet. 
Hvor der efterlades forurening på et areal, skal den øverste ½ meter på ubefæstede arealer bestå af rene materialer (jord, sand, grus el. lign.). På legearealer med små bakker eller volde med stort slid, skal der dækkes med 1 meter ren jord.</t>
  </si>
  <si>
    <t>1) Gyldigt energimærke før renovering fremvises
2) Der fastsættes mål om energimærke efter renovering
a. Målet fastsættes ud fra energirammeberegning af projektforslag. 
b. Der stiles mod et løft i energimærke som anført i kravtekst. 
c. Hvis målet ikke svarer til kravtekst, skal det dokumenteres, at løftet ikke er rentabelt
Rentabilitetsfaktor
Bygningsmæssige foranstaltninger, hvor årlig besparelse gange levetid divideret med investering er større end 1,33, kan anses for rentable. Der henvises til bygningsreglementet for information om beregningsmæssige levetider.</t>
  </si>
  <si>
    <t>Københavns Ejendommes Driftsspecifikation (BtD-log)</t>
  </si>
  <si>
    <t xml:space="preserve">Københavns Ejendommes Driftsspecifikation (BtD-log) </t>
  </si>
  <si>
    <t>Kravet gælder ved udskiftning eller nyinstallering af belysningsanlæg.
El-besparende belysningstiltag skal beskrives kort med udgangspunkt i Energistyrelsen indkøbsanbefalinger for belysning (http://sparenergi.dk/offentlig/indkoeb-og-adfaerd/indkoebsanbefalinger/belysning).</t>
  </si>
  <si>
    <t>2.02a</t>
  </si>
  <si>
    <t>2.03a</t>
  </si>
  <si>
    <t>Entreprenør skal redegøre for, hvilken af de følgende to muligheder der er valgt for overholdelse af kravet:
1) Udelukkende brug af arbejdsmaskiner, som overholder stage IIIb eller nyere.
2) Såfremt der anvendes arbejdsmaskiner til og med stage IIIa skal påmonterede filtre på anvendte arbejdsmaskiner leve op til nedenstående krav: 
- at filteret passer til motorens størrelse
- at modtrykket fra filteret ikke overstiger motorfabrikkens krav
- at monteringen er forsvarligt udført på den konkrete arbejdsmaskine
- at arbejdsmaskinens motor ved montering er i
tilfredsstillende vedligeholdelsestilstand til, at filteret kan fungere
- at der er foretaget en vurdering af køretøjets normale anvendelse (kørselsmønster)
Driftsmanual skal kunnne fremvises ved tilsyn</t>
  </si>
  <si>
    <t>1. Prøvningsrapport
2. Kvalitetssikringsmaterialet</t>
  </si>
  <si>
    <t>Kravtekst</t>
  </si>
  <si>
    <t>Ved en mindre renovering skal det vurderes, om implementering af rentable energitiltag anført i energimærkningsrapporten er hensigtsmæssig i forbindelse med den konkrete byggesag.  
Rentable energitiltag er tiltag med en rentabilitetsfaktor større end 1,33.
I implementeringen af kravet, tages der udover rentabilitet hensyn til, om bygningsdelen er renoveringsmoden og bevaringsværdig.
Kravet kan opfyldes ved i stedet at gennemføre 1.03.</t>
  </si>
  <si>
    <r>
      <t xml:space="preserve">Ved større renoveringer er målet, at:
1.  Bygninger med energimærke B, C og D skal forbedres ét trin.
2. Bygninger med energimærke E skal forbedres til C
3. Bygninger med energimærke F skal forbedres til D
4. Bygninger med energimærke G skal forbedres til D
I implementeringen af kravet tages der hensyn til  rentabilitet, om bygningsdelen er renoveringsmoden og om den er bevaringsværdig. 
Kravet gælder helhedsrenoveringer.
</t>
    </r>
    <r>
      <rPr>
        <strike/>
        <sz val="11"/>
        <rFont val="Calibri"/>
        <family val="2"/>
        <scheme val="minor"/>
      </rPr>
      <t/>
    </r>
  </si>
  <si>
    <r>
      <t xml:space="preserve">Ved større ændringer af indendørs belysningsanlæg på fællesarealer skal der vælges energieffektive løsninger i henhold til  den til enhver tid gældende version af Energistyrelsens indkøbsanbefalinger til belysning. 
</t>
    </r>
    <r>
      <rPr>
        <strike/>
        <sz val="11"/>
        <rFont val="Calibri"/>
        <family val="2"/>
        <scheme val="minor"/>
      </rPr>
      <t/>
    </r>
  </si>
  <si>
    <t xml:space="preserve">Bygninger skal tilsluttes og aftage fjernvarme i fjernvarmedistrikter for at udnytte den effektive og miljøvenlige energi fra kraftvarmeproduktionen. </t>
  </si>
  <si>
    <t xml:space="preserve">Der skal laves systematisk opfølgning på driftsindstillinger af varme- og ventilationsanlæg og udstyr ved aflevering, 1- og 5-årsgennemgang.
</t>
  </si>
  <si>
    <t xml:space="preserve">Der må kun anvendes malingsprodukter med den laveste MAL-kode svarende til 00-1.
I særlige tilfælde kan der være behov for brug af maling med højere MAL-kode. I så fald skal det begrundes. </t>
  </si>
  <si>
    <t xml:space="preserve">Inden en nedrivning eller renovering skal der laves en kortlægning, der viser, hvilke bygningsdele der er egnede til genbrug. 
Dette gælder for eksempel mursten, døre og vinduer, der kan have en økonomisk værdi som sekundære materialer.
</t>
  </si>
  <si>
    <t xml:space="preserve">Ved nedrivning eller renovering af bygninger skal bygherren foretage en screening for miljøskadelige stoffer.
Hvis screeningen viser miljøskadelige stoffer, skal der udarbejdes en detaljeret kortlægningsrapport af ejendommen. </t>
  </si>
  <si>
    <t xml:space="preserve">Ved bygge- eller anlægsarbejder, der omfatter nedrivning og/eller renovering, skal alle materialer, som egner sig til materialenyttiggørelse, kildesorteres og renses. Herved sikres, at materialerne kan genbruges eller genanvendes og ikke bliver deponeret.
Uforurenede stenmaterialer skal herefter nedknuses og genanvendes på stedet med mindre Center for miljøbekyttelse vurderer, at det ikke er acceptabelt for omgivelserne.
</t>
  </si>
  <si>
    <t>Byggevarer skal overholde kriterier af et af miljømærkerne Svanen, Blomsten, Indeklimamærket eller lignende. 
Kravet gælder kun for følgende byggevarer: Byggeplader, loft- og vægsystemer, gulve og gulvbelægninger, maling, lim, spartel og fugemasse. Det skyldes, at markedet for miljømærkede byggevarer er begrænset.
Kravet kan kun fraviges, hvis der ikke findes egnede produkter, som kan overholde kravet. I så tilfælde skal en lav påvirkning på miljø og mennesker dokumenteres på anden vis.
Hvis dette krav overholdes, er krav 2.02 om skadelig kemi også overholdt for det gældende produkt.
Hvis dette krav overholdes, er krav 2.04 om træbaserede byggevarer også overholdt for det gældende produkt.</t>
  </si>
  <si>
    <t>1.06</t>
  </si>
  <si>
    <t>Identifikation af miljøskadelige stoffer</t>
  </si>
  <si>
    <t xml:space="preserve">Håndteringsplan samt en byggepladstegning over placeringen af affaldscontainerne. Det skal tydeligt fremgå af håndteringsplanen, hvem der er affaldsansvarlig/ kontaktperson
Dokumentation vedlægges "Anmeldeskemaet for byggeaffald", som vedrører kravene 2.07, 2.08, 2.10, og skal indsendes 14 dage før nedrivning eller renovering påbegyndes. </t>
  </si>
  <si>
    <t>Dokumentation</t>
  </si>
  <si>
    <t>Nødvendige bilag</t>
  </si>
  <si>
    <t>Redegørelse</t>
  </si>
  <si>
    <r>
      <t>Kort beskrivelse i kolonne "redegørelse". 
Køkkener i boliger og botilbud større end 50 m</t>
    </r>
    <r>
      <rPr>
        <vertAlign val="superscript"/>
        <sz val="10"/>
        <rFont val="Calibri"/>
        <family val="2"/>
        <scheme val="minor"/>
      </rPr>
      <t>2</t>
    </r>
    <r>
      <rPr>
        <sz val="10"/>
        <rFont val="Calibri"/>
        <family val="2"/>
        <scheme val="minor"/>
      </rPr>
      <t xml:space="preserve"> brutto skal indrettes, så der i køkkenet kan kildesorteres i minimum de fire affaldsfraktioner, som typisk genereres i køkkenet: 
• Dagrenovation
• Glas 
• Metal
• Hård plast
Køkkener i boliger og botilbud mindre end 50 m</t>
    </r>
    <r>
      <rPr>
        <vertAlign val="superscript"/>
        <sz val="10"/>
        <rFont val="Calibri"/>
        <family val="2"/>
        <scheme val="minor"/>
      </rPr>
      <t>2</t>
    </r>
    <r>
      <rPr>
        <sz val="10"/>
        <rFont val="Calibri"/>
        <family val="2"/>
        <scheme val="minor"/>
      </rPr>
      <t xml:space="preserve"> brutto skal indrettes, så der i køkkenet kan kildesorteres i minimum tre af ovenstående fire affaldsfraktioner. Den affaldsfraktion, som der ikke er plads til i køkkenet, opbevares andet sted i boligen. 
Følgende fraktioner generes typisk i hele boligen:
- Pap
- Papir
- Batterier
- Farligt affald
- Småt elektronik
Det er op til den enkelte beboer hvor i boligen, disse affaldsfraktioner opbevares. 
Beboere i Københavns Kommune skal kildesortere affald i henhold til Regulativ for Husholdningsaffald. </t>
    </r>
  </si>
  <si>
    <t>Dispenseret</t>
  </si>
  <si>
    <t>Beskrivelse af procedurer  og metoder til at dokumentere overholdelse af krav.</t>
  </si>
  <si>
    <t xml:space="preserve">Relevans
</t>
  </si>
  <si>
    <t>Vælg
[Ja] eller
[Nej] alt efter, om projektet er berørt af kravet</t>
  </si>
  <si>
    <t>Status</t>
  </si>
  <si>
    <t xml:space="preserve">Vælg
[overholdt] eller [dispensation] </t>
  </si>
  <si>
    <t xml:space="preserve">Forklar, hvordan dokumentationskravene er mødt. Det kan være en henvisning til bilag eller redegørelse jf. dokumentationskrav fx vedr. tøjtørring. Andet relevant skal også noteres her. </t>
  </si>
  <si>
    <t>Bygningsdel</t>
  </si>
  <si>
    <t>Byggeprodukt</t>
  </si>
  <si>
    <t>2.03 Miljømærkning</t>
  </si>
  <si>
    <t>2.05 Træbaserede produkter</t>
  </si>
  <si>
    <t xml:space="preserve">Bemærkninger vedr. 2.03/2.05
</t>
  </si>
  <si>
    <t>2.02 Skadelig kemi</t>
  </si>
  <si>
    <t>2.04 Maling (MAL-kode)</t>
  </si>
  <si>
    <t>Svanemærket</t>
  </si>
  <si>
    <t>EU-Blomsten</t>
  </si>
  <si>
    <t>Indeklimamærket</t>
  </si>
  <si>
    <t>Andet mærke</t>
  </si>
  <si>
    <t>Ikke mærket</t>
  </si>
  <si>
    <t>PEFC</t>
  </si>
  <si>
    <t xml:space="preserve">FSC </t>
  </si>
  <si>
    <t>ikke certificeret</t>
  </si>
  <si>
    <t>Udfyld for minimum 80 volumenprocent af de anvendte træholdige varer
Angiv cirka volumenandel af certificeret/ikke certificeret træ [%]</t>
  </si>
  <si>
    <t>Redegør for evt. brug af højere MAL-kode end 00-1</t>
  </si>
  <si>
    <t>2. Primære bygningsdele</t>
  </si>
  <si>
    <t>21. Ydervægge</t>
  </si>
  <si>
    <t>22. Indervægge</t>
  </si>
  <si>
    <t>23. Dæk</t>
  </si>
  <si>
    <t>24. Trapper og ramper</t>
  </si>
  <si>
    <t>25. Bærende konstruktioner</t>
  </si>
  <si>
    <t>27. Tage</t>
  </si>
  <si>
    <t>EKSEMPEL Spærtræ 45x245</t>
  </si>
  <si>
    <t xml:space="preserve"> EKSEMPEL 100</t>
  </si>
  <si>
    <t>EKSEMPEL Spærtræ 45x195</t>
  </si>
  <si>
    <t>EKSEMPEL Spærtræ 45x150</t>
  </si>
  <si>
    <t>EKSEMPEL 100</t>
  </si>
  <si>
    <t>EKSEMPEL OBS plader 12mm</t>
  </si>
  <si>
    <t>EKSEMPEL 50</t>
  </si>
  <si>
    <t>EKSEMPEL De adspurgte trælaster X, Y, Z kan ikke levere varen i den ønskede dimension</t>
  </si>
  <si>
    <t>EKSEMPEL Lægte 38x73</t>
  </si>
  <si>
    <t>EKSEMPEL Forskallingsbrædder 22x100</t>
  </si>
  <si>
    <t>EKSEMPEL 60</t>
  </si>
  <si>
    <t>EKSEMPEL 40</t>
  </si>
  <si>
    <t>EKSEMPEL Trælaster X, Y, Z kan kun levere en begrænset mængde af produktet i den ønskede kvalitet XYZ</t>
  </si>
  <si>
    <t>28. Øvrige primære bygningsdele, bygning</t>
  </si>
  <si>
    <t>3. Komplettering</t>
  </si>
  <si>
    <t>31. Ydervægge, komplettering (herunder vinduer, yderdøre, solafskærming mv.)</t>
  </si>
  <si>
    <t>32. Indervægge, komplettering (herunder indvendige døre mv.)</t>
  </si>
  <si>
    <t>33. Dæk, komplettering (herunder gulvstrøer mv.)</t>
  </si>
  <si>
    <t>34. Trapper og ramper, komplettering (herunder gelændere, rækværker mv.)</t>
  </si>
  <si>
    <t>35. Lofter, komplettering</t>
  </si>
  <si>
    <t>38. Kompletterende bygningsdele bygning, øvrige</t>
  </si>
  <si>
    <t>4. Overflader</t>
  </si>
  <si>
    <t>40. Terræn, belægninger</t>
  </si>
  <si>
    <t>41. Udvendige vægoverflader</t>
  </si>
  <si>
    <t>EKSEMPEL Facadebeklædning, lærketræ</t>
  </si>
  <si>
    <t>42. Indvendige vægoverflader</t>
  </si>
  <si>
    <t xml:space="preserve">EKSEMPEL Plastmaling til væg </t>
  </si>
  <si>
    <t>EKSEMPEL Silikatmaling til væg</t>
  </si>
  <si>
    <t>43. Dæk og gulve, overflader (herunder gulvbelægning, terrassebrædder mv.)</t>
  </si>
  <si>
    <t>EKSEMPEL Trædæk, holdbart nåletræ</t>
  </si>
  <si>
    <t>44. Trapper og ramper, overflader</t>
  </si>
  <si>
    <t>45. Lofter, overflader</t>
  </si>
  <si>
    <t>47. Tage, overflader</t>
  </si>
  <si>
    <t>48. Øvrige overflader</t>
  </si>
  <si>
    <t>7. Inventar</t>
  </si>
  <si>
    <t>70.1 Carporte, udhuse mv.</t>
  </si>
  <si>
    <t>70.3 Hegn, udvendige rækværker mv.</t>
  </si>
  <si>
    <t>70.4 Cykelstativer</t>
  </si>
  <si>
    <t>70.5 Legepladsudstyr</t>
  </si>
  <si>
    <t>70.8 Udendørsmøbler</t>
  </si>
  <si>
    <t>72. Indretning af bolig, kontor, institution mv.</t>
  </si>
  <si>
    <t>73. Køkkener</t>
  </si>
  <si>
    <t>76. Indretning af garderobe mv. fx i institution</t>
  </si>
  <si>
    <t>77. Gardinstoffer, møbelstoff mv.</t>
  </si>
  <si>
    <t xml:space="preserve">Materiel/værktøjer til byggeplads og drift </t>
  </si>
  <si>
    <t>Brædder, bjælker og plader af træ fx til betonarbejde</t>
  </si>
  <si>
    <t>Gangbroer</t>
  </si>
  <si>
    <t>EKSEMPEL Ren silikatmaling, som ikke indeholder skadelige tilsætningsstoffer jf. vedlagt produktdata.</t>
  </si>
  <si>
    <t>EKSEMPEL MAL-kode 00-4: Højere krav til personlig beskyttelse imødekommes. Silikatmaling med lavt indhold af tilsætningsstoffer har bedre miljøegenskaber end plastmaling</t>
  </si>
  <si>
    <t>For eksempel vedrørende:
- Manglende kravopfyldelse
- Beskrivelse af alternativ dokumentation
- Andre mærkningsordninger
- Genbrugsmaterialer</t>
  </si>
  <si>
    <t xml:space="preserve">Baseret på SfB systemet.
Listen kan tilpasses med hensyn til dokumentation af kravene. </t>
  </si>
  <si>
    <t>Type, produktnavn, dimensioner, producent/leverandør, evt. øvrige relevante egenskaber.</t>
  </si>
  <si>
    <t>Dokumenteres kun for produktgrupperne:
Byggeplader, loft- og vægsystemer, gulve og gulvbelægninger, maling, lim, spartel og fugemasse.
Angiv cirka andel af certificerede/ikke certificerede produkter [%]. 
Der kan benyttes vægt- eller volumenprocent.</t>
  </si>
  <si>
    <t>1. Skema "Materialekatalog"
2. Produktdokumentation (fx datablad, miljøvaredeklaration)</t>
  </si>
  <si>
    <t>1. Skema "Materialekatalog"
2. Kvalitetssikringsmaterialet, herunder følgesedler</t>
  </si>
  <si>
    <t>1. Skema "Materialekatalog"</t>
  </si>
  <si>
    <t>Valg af løsninger fra prioriteringstrappen skal dokumenteres i henhold til "Vejledning til krav 4.01 Regnvand og bynatur".
Kravet gælder kun for projekter med anlægssum over 3 mio. kroner.</t>
  </si>
  <si>
    <t>"Vejledning til krav 4.01 Regnvand og bynatur".</t>
  </si>
  <si>
    <r>
      <t>Projektinfo</t>
    </r>
    <r>
      <rPr>
        <b/>
        <sz val="13"/>
        <rFont val="Calibri"/>
        <family val="2"/>
        <scheme val="minor"/>
      </rPr>
      <t xml:space="preserve"> til dokumentationspakken</t>
    </r>
  </si>
  <si>
    <t>overholdt</t>
  </si>
  <si>
    <t>dispenseret</t>
  </si>
  <si>
    <r>
      <t xml:space="preserve">Materialekatalog
</t>
    </r>
    <r>
      <rPr>
        <b/>
        <sz val="13"/>
        <color theme="1"/>
        <rFont val="Calibri"/>
        <family val="2"/>
        <scheme val="minor"/>
      </rPr>
      <t>Til dokumentation af kravene  2.02 Skadelig kemi, 2.03 Miljømærkning, 2.04 Maling og 2.05 Træ</t>
    </r>
  </si>
  <si>
    <t>krav er berørt i dette projekt, heraf</t>
  </si>
  <si>
    <t>Bygherre:</t>
  </si>
  <si>
    <t>Energimærkning</t>
  </si>
  <si>
    <t xml:space="preserve">Levetider til beregning af rentabilitet (vejledende, kilde: BR16, bilag 6) </t>
  </si>
  <si>
    <t>Før renovering:</t>
  </si>
  <si>
    <t>(fra energimærkningsrapport)</t>
  </si>
  <si>
    <t>Efter renovering:</t>
  </si>
  <si>
    <t>(fra projektets energirammeberegning)</t>
  </si>
  <si>
    <t>Efter renovering ifølge krav</t>
  </si>
  <si>
    <t>(kun relevant for krav 1.03)</t>
  </si>
  <si>
    <t>Energibesparende foranstaltning</t>
  </si>
  <si>
    <t>Udfyldes automatisk</t>
  </si>
  <si>
    <t xml:space="preserve">Lnr. </t>
  </si>
  <si>
    <t>Beskrivelse af energibesparende foranstaltning</t>
  </si>
  <si>
    <t>Levetid</t>
  </si>
  <si>
    <r>
      <t>Pris i alt</t>
    </r>
    <r>
      <rPr>
        <vertAlign val="superscript"/>
        <sz val="10"/>
        <color theme="1"/>
        <rFont val="Calibri"/>
        <family val="2"/>
        <scheme val="minor"/>
      </rPr>
      <t>1)</t>
    </r>
  </si>
  <si>
    <r>
      <t>Energi-
investering</t>
    </r>
    <r>
      <rPr>
        <vertAlign val="superscript"/>
        <sz val="10"/>
        <color theme="1"/>
        <rFont val="Calibri"/>
        <family val="2"/>
        <scheme val="minor"/>
      </rPr>
      <t>2)</t>
    </r>
  </si>
  <si>
    <t>Energi- og vandbesparelse</t>
  </si>
  <si>
    <t>Rentabilitet</t>
  </si>
  <si>
    <r>
      <t>Grundlag</t>
    </r>
    <r>
      <rPr>
        <vertAlign val="superscript"/>
        <sz val="10"/>
        <color theme="1"/>
        <rFont val="Calibri"/>
        <family val="2"/>
        <scheme val="minor"/>
      </rPr>
      <t>6)</t>
    </r>
  </si>
  <si>
    <t>Tiltaget gennem-føres</t>
  </si>
  <si>
    <r>
      <t>Bemærkning</t>
    </r>
    <r>
      <rPr>
        <vertAlign val="superscript"/>
        <sz val="10"/>
        <color theme="1"/>
        <rFont val="Calibri"/>
        <family val="2"/>
        <scheme val="minor"/>
      </rPr>
      <t>7)</t>
    </r>
  </si>
  <si>
    <t>El</t>
  </si>
  <si>
    <t>Varme</t>
  </si>
  <si>
    <t>Vand</t>
  </si>
  <si>
    <r>
      <t>Årlig 
besparelse</t>
    </r>
    <r>
      <rPr>
        <vertAlign val="superscript"/>
        <sz val="10"/>
        <rFont val="Calibri"/>
        <family val="2"/>
        <scheme val="minor"/>
      </rPr>
      <t>3)</t>
    </r>
  </si>
  <si>
    <r>
      <t>Tilbage-betalingstid</t>
    </r>
    <r>
      <rPr>
        <vertAlign val="superscript"/>
        <sz val="10"/>
        <rFont val="Calibri"/>
        <family val="2"/>
        <scheme val="minor"/>
      </rPr>
      <t>4)</t>
    </r>
  </si>
  <si>
    <r>
      <t>RF</t>
    </r>
    <r>
      <rPr>
        <vertAlign val="superscript"/>
        <sz val="10"/>
        <rFont val="Calibri"/>
        <family val="2"/>
        <scheme val="minor"/>
      </rPr>
      <t>5)</t>
    </r>
  </si>
  <si>
    <t>CO2-
reduktion</t>
  </si>
  <si>
    <t>år</t>
  </si>
  <si>
    <t>kr. inkl. moms</t>
  </si>
  <si>
    <t>kWh/år</t>
  </si>
  <si>
    <t>m3/år</t>
  </si>
  <si>
    <t>kr/år</t>
  </si>
  <si>
    <t>[-]</t>
  </si>
  <si>
    <t>kg CO2/år</t>
  </si>
  <si>
    <t>[ja/nej]</t>
  </si>
  <si>
    <t>Sum</t>
  </si>
  <si>
    <t>Beregningsforudsætninger</t>
  </si>
  <si>
    <t>Fodnoter</t>
  </si>
  <si>
    <t>Anvendt energipris (inkl. moms)</t>
  </si>
  <si>
    <t>Kilde</t>
  </si>
  <si>
    <t>kr/kWh</t>
  </si>
  <si>
    <t>Dong Fast pris, 2016</t>
  </si>
  <si>
    <t>HOFOR Fjernvarme, 2016</t>
  </si>
  <si>
    <t>kr/m3</t>
  </si>
  <si>
    <t>HOFOR, 2016</t>
  </si>
  <si>
    <t>g/kWh</t>
  </si>
  <si>
    <t>Miljødeklaration 2015, energinet.dk, 200%-metoden</t>
  </si>
  <si>
    <t>Miljødeklaration 2015 for fjernvarme, HOFOR, 200%-metoden</t>
  </si>
  <si>
    <t>Kravansvarlig enhed i Teknik- og Miljøforvaltningen</t>
  </si>
  <si>
    <t>Skema til Vurdering af Energibesparelser (SVEN)</t>
  </si>
  <si>
    <t xml:space="preserve">Kan besvare spørgsmål og søges om dispensation vedr. enkelte krav.
</t>
  </si>
  <si>
    <t xml:space="preserve">Generelt </t>
  </si>
  <si>
    <r>
      <rPr>
        <b/>
        <sz val="10"/>
        <color theme="1"/>
        <rFont val="Calibri"/>
        <family val="2"/>
        <scheme val="minor"/>
      </rPr>
      <t>Kolonne 2.03 Miljømærkning</t>
    </r>
    <r>
      <rPr>
        <sz val="10"/>
        <color theme="1"/>
        <rFont val="Calibri"/>
        <family val="2"/>
        <scheme val="minor"/>
      </rPr>
      <t xml:space="preserve">
Dokumentation skal altid ske for alle produkter i produktgrupperne byggeplader, loft- og vægsystemer, gulve og gulvbelægninger, maling, lim, spartel og fugemasse. </t>
    </r>
  </si>
  <si>
    <r>
      <rPr>
        <b/>
        <sz val="10"/>
        <color theme="1"/>
        <rFont val="Calibri"/>
        <family val="2"/>
        <scheme val="minor"/>
      </rPr>
      <t>Kolonne 2.04 Maling (MAL-kode)</t>
    </r>
    <r>
      <rPr>
        <sz val="10"/>
        <color theme="1"/>
        <rFont val="Calibri"/>
        <family val="2"/>
        <scheme val="minor"/>
      </rPr>
      <t xml:space="preserve">
Dokumentation skal kun ske, hvis der anvendes en højere MAL-kode end 00-1.</t>
    </r>
  </si>
  <si>
    <r>
      <rPr>
        <b/>
        <sz val="10"/>
        <color theme="1"/>
        <rFont val="Calibri"/>
        <family val="2"/>
        <scheme val="minor"/>
      </rPr>
      <t>Kolonne 2.05 Træ</t>
    </r>
    <r>
      <rPr>
        <sz val="10"/>
        <color theme="1"/>
        <rFont val="Calibri"/>
        <family val="2"/>
        <scheme val="minor"/>
      </rPr>
      <t xml:space="preserve">
Dokumentation skal altid ske for mindst 80 volumenprocent af alle træholdige produkter.</t>
    </r>
  </si>
  <si>
    <t>Dette skema bruges til dokumentation af kravene 2.02-2.05. Læs også vejledningen under kolonneoverskrifterne i selve skemaet og orienter dig i eksemplerne, som efterfølgende skal slettes. Dokumentation af kravene 2.02-2.05 kan også ske på anden vis, hvis det i skemaet viste informationsniveau som minimum bibeholdes.
Her følger en vejledning til de enkelte kolonner:</t>
  </si>
  <si>
    <t>Denne vejledning indeholder mulige procedurer og beregningsmetoder til krav 4.01 om regnvandshåndtering.</t>
  </si>
  <si>
    <t>Dette skema skal bruges til dokumentation af krav 1.02 og 1.03 om energioptimering i renoveringer i almene boliger.</t>
  </si>
  <si>
    <t>Følg vejledning og udfyld skemaet "Materialekatalog".
For de mærkede byggevarer skal derudover foreligge følgende dokumentation:
1. Når hovedleverandør har licens jf. Blomsten, Svanen eller Indeklimamærkning: Faktura eller følgeseddel for varen med leverandørens certificeringskode.
2. Når hovedleverandøren ikke selv har licens: Erklæring om, og dokumentation for, sporbarheden af byggevaren tilbage til licenseret leverandør/producent eller anden fyldestgørende redegørelse og dokumentation for, hvordan kravet er opfyldt. 
Generelt for kravene 2.02, 2.03, 2.04, 2.05:
Rådgiver må ikke projektere med byggevarer, som ikke kan overholde nærværende krav. Det er entreprenøren, som skal levere dokumentation for kravets overholdelse.</t>
  </si>
  <si>
    <t>Følg vejledning og udfyld skemaet "Materialekatalog".
Generelt for kravene 2.02, 2.03, 2.04, 2.05:
Rådgiver må ikke projektere med byggevarer, som ikke kan overholde nærværende krav. Det er entreprenøren, som skal levere dokumentation for kravets overholdelse via Kvalitetssikringsmaterialet.</t>
  </si>
  <si>
    <t>Redegør for produkternes eventuel højere MAL-koder i skemaet "Materialekatalog".
Generelt for kravene 2.02, 2.03, 2.04, 2.05:
Rådgiver må ikke projektere med byggevarer, som ikke kan overholde nærværende krav. Det er entreprenøren, som skal levere dokumentation for kravets overholdelse.</t>
  </si>
  <si>
    <t>Udfyld skema "Materialekatalog" på baggrund af to muligheder:
1. Mulighed: Bæredygtigt træ 
Når hovedleverandør er certificeret (FSC/PEFC): Faktura/følgeseddel med leverandørens certificeringskode.
Når hovedleverandøren ikke selv er certificeret: Erklæring om, og dokumentation for, sporbarheden af træet tilbage til certificeret leverandør/skov eller anden fyldestgørende dokumentation. 
Yderligere information findes i den statslige vejledning om bæredygtygt træ på http://svana.dk/natur/skovbrug/offentligt-indkoeb-af-trae.
Behandlet træ skal overholde krav 2.03 om Miljømærkning, selvom det er dokumenteret bæredygtigt. 
2. Mulighed: Miljørigtigt træprodukt
Overholdelse af krav  2.03 om Miljømærkning.
Generelt for kravene 2.02, 2.03, 2.04, 2.05:
Rådgiver må ikke projektere med byggevarer, som ikke kan overholde nærværende krav. Det er entreprenøren, som skal levere dokumentation for kravets overholdelse via Kvalitetssikringsmaterialet.</t>
  </si>
  <si>
    <t>1.02</t>
  </si>
  <si>
    <t>1.03</t>
  </si>
  <si>
    <t>1.10</t>
  </si>
  <si>
    <t>2.05</t>
  </si>
  <si>
    <t>4.01</t>
  </si>
  <si>
    <t>4.02</t>
  </si>
  <si>
    <t>6.01</t>
  </si>
  <si>
    <t>Dette skema udgør hovedokumentet og skal altid udfyldes. Der skal tages stilling til samtlige krav. Her følger en vejledning, hvordan de tre kolonner skal udfyldes:</t>
  </si>
  <si>
    <r>
      <rPr>
        <b/>
        <sz val="10"/>
        <color theme="1"/>
        <rFont val="Calibri"/>
        <family val="2"/>
        <scheme val="minor"/>
      </rPr>
      <t>Kolonne Relevans (skal udfyldes)</t>
    </r>
    <r>
      <rPr>
        <sz val="10"/>
        <color theme="1"/>
        <rFont val="Calibri"/>
        <family val="2"/>
        <scheme val="minor"/>
      </rPr>
      <t xml:space="preserve">
Et krav er relevant, hvis det ligger indenfor projektets rækkevidde.  Fx er krav om bygningsklasse 2020 kun relevant ved nybyggeri.  Hvis kravet vurderes som relevant, skal kolonnerne status og redegørelse udfyldes og der skal indsendes dokumentation, som beskrevet i kolonnen dokumentation. Hvis kravet ikke vurderes som relevant, skal der for dette krav ikke udfyldes de andre kolonner.</t>
    </r>
  </si>
  <si>
    <r>
      <rPr>
        <b/>
        <sz val="10"/>
        <color theme="1"/>
        <rFont val="Calibri"/>
        <family val="2"/>
        <scheme val="minor"/>
      </rPr>
      <t>Kolonne Redegørelse (skal udfyldes for krav markeret med "relevant")</t>
    </r>
    <r>
      <rPr>
        <sz val="10"/>
        <color theme="1"/>
        <rFont val="Calibri"/>
        <family val="2"/>
        <scheme val="minor"/>
      </rPr>
      <t xml:space="preserve">
Her beskrives, hvordan kravet er blevet mødt. Dette kan være en henvisning til bilag eller blot bestå af en redegørelse i denne kolonne jf. dokumentationskrav (fx krav 1.07 om tøjtørring). Andet relevant information skal også noteres her. </t>
    </r>
  </si>
  <si>
    <t>5. Materialekatalog</t>
  </si>
  <si>
    <t>6. Regnvandshåndtering</t>
  </si>
  <si>
    <t xml:space="preserve">Inden et byggeri eller anlægsarbejde påbegyndes, skal der indsendes en plan over, hvordan man har planlagt håndteringen og placeringen af de affaldsfraktioner, som byggeriet eller anlægsarbejdet giver anledning til. Det vil sige en plan over, hvilke affaldsfraktioner, der kildesorteres i på pladsen, hvordan affaldet opbevares, og hvor affaldscontainerne er placeret. 
</t>
  </si>
  <si>
    <t xml:space="preserve">Køkkener i boliger og botilbud skal indrettes, så der kan kildesorteres i mindst fire fraktioner.
</t>
  </si>
  <si>
    <t>Dette skema knytter dokumentationspakken til et konkret byggeprojekt. Derudover indeholder det en automatisk genereret optælling om overholdelse af krav (trukket fra opfølgningsskemaet på faneblad 3). Projektinfo skal altid udfyldes.</t>
  </si>
  <si>
    <t>3. Opfølgningsskema</t>
  </si>
  <si>
    <t>4. Energiskema</t>
  </si>
  <si>
    <r>
      <rPr>
        <b/>
        <sz val="10"/>
        <color theme="1"/>
        <rFont val="Calibri"/>
        <family val="2"/>
        <scheme val="minor"/>
      </rPr>
      <t xml:space="preserve">
Kolonne 2.02 Skadelig kemi</t>
    </r>
    <r>
      <rPr>
        <sz val="10"/>
        <color theme="1"/>
        <rFont val="Calibri"/>
        <family val="2"/>
        <scheme val="minor"/>
      </rPr>
      <t xml:space="preserve">
Skadelig kemi skal undgås. Substitution kan fx være  1:1 erstatning med et mindre problematisk stof eller alternativ konstruktion. Mere information om LOUS stofferne findes hos Miljøstyrelsen.
Anvendelse af stofferne skal begrundes på baggrund af udfyld skema og evt. øvrig dokumentation. Dokumentation er kun nødvendigt ved anvendelse af følgende LOUS-stoffer:
</t>
    </r>
    <r>
      <rPr>
        <i/>
        <sz val="10"/>
        <color theme="1"/>
        <rFont val="Calibri"/>
        <family val="2"/>
        <scheme val="minor"/>
      </rPr>
      <t>Visse isocyanater (MDI og TDI)</t>
    </r>
    <r>
      <rPr>
        <sz val="10"/>
        <color theme="1"/>
        <rFont val="Calibri"/>
        <family val="2"/>
        <scheme val="minor"/>
      </rPr>
      <t xml:space="preserve">
Kan bla. forekomme i PUR materialer, isolering, træplader (hovedsageligt spånplader), fyldstoffer, fugemasse, maling, lak, overfladebehandlinger, bindemidler, to-komponent coating systemer til applikationer på beton og metal
</t>
    </r>
    <r>
      <rPr>
        <i/>
        <sz val="10"/>
        <color theme="1"/>
        <rFont val="Calibri"/>
        <family val="2"/>
        <scheme val="minor"/>
      </rPr>
      <t>Styren</t>
    </r>
    <r>
      <rPr>
        <sz val="10"/>
        <color theme="1"/>
        <rFont val="Calibri"/>
        <family val="2"/>
        <scheme val="minor"/>
      </rPr>
      <t xml:space="preserve">
Kan bl.a. forekomme i maling, lak, overfladebehandling, bindemidler i plast, fyldstoffer, opløsningsmidler, plast, træprodukter, tage, polystyren isolering
</t>
    </r>
    <r>
      <rPr>
        <i/>
        <sz val="10"/>
        <color theme="1"/>
        <rFont val="Calibri"/>
        <family val="2"/>
        <scheme val="minor"/>
      </rPr>
      <t>Visse ftalater (DEP, DIPP, DPHP, DINP, DIDP)</t>
    </r>
    <r>
      <rPr>
        <sz val="10"/>
        <color theme="1"/>
        <rFont val="Calibri"/>
        <family val="2"/>
        <scheme val="minor"/>
      </rPr>
      <t xml:space="preserve">
Kan bl.a. forekomme i blødgører i fleksibel PVC, herunder gulve, vægge, tagplader, fyldstoffer, kabler, ledninger, maling, lak, fyldstoffer, fugemasser, bindemidler, korrosionsbeskyttelse, overfladebehandling
</t>
    </r>
    <r>
      <rPr>
        <i/>
        <sz val="10"/>
        <color theme="1"/>
        <rFont val="Calibri"/>
        <family val="2"/>
        <scheme val="minor"/>
      </rPr>
      <t xml:space="preserve">
Bisphenol-A</t>
    </r>
    <r>
      <rPr>
        <sz val="10"/>
        <color theme="1"/>
        <rFont val="Calibri"/>
        <family val="2"/>
        <scheme val="minor"/>
      </rPr>
      <t xml:space="preserve">
Kan bl.a. forekomme i Epoxy harpiks, PVC, maling, lak, overfladebehandling, bindemidler
</t>
    </r>
    <r>
      <rPr>
        <i/>
        <sz val="10"/>
        <color theme="1"/>
        <rFont val="Calibri"/>
        <family val="2"/>
        <scheme val="minor"/>
      </rPr>
      <t>Chlorparaffiner(kort- og mellemkædede)</t>
    </r>
    <r>
      <rPr>
        <sz val="10"/>
        <color theme="1"/>
        <rFont val="Calibri"/>
        <family val="2"/>
        <scheme val="minor"/>
      </rPr>
      <t xml:space="preserve">
Kan bl.a. forekomme i maling, overfladebehandlinger, fugemasse, blødgører og flammehæmmer i PVC, kabler, gummi, lim
</t>
    </r>
    <r>
      <rPr>
        <i/>
        <sz val="10"/>
        <color theme="1"/>
        <rFont val="Calibri"/>
        <family val="2"/>
        <scheme val="minor"/>
      </rPr>
      <t xml:space="preserve">
Bly og blyforbindelser</t>
    </r>
    <r>
      <rPr>
        <sz val="10"/>
        <color theme="1"/>
        <rFont val="Calibri"/>
        <family val="2"/>
        <scheme val="minor"/>
      </rPr>
      <t xml:space="preserve">
Kan bl.a. forekomme i korrosionsbeskyttelsesmaling, antibegroningsmaling, importerede byggevarer fx tagpap/-sten, urenhed i cement, keramiske materialer,  kabler, rør</t>
    </r>
  </si>
  <si>
    <t>2. Projektinfo</t>
  </si>
  <si>
    <r>
      <t xml:space="preserve">Vejledning </t>
    </r>
    <r>
      <rPr>
        <b/>
        <sz val="13"/>
        <color theme="1"/>
        <rFont val="Calibri"/>
        <family val="2"/>
        <scheme val="minor"/>
      </rPr>
      <t>til dokumentationspakken for Miljø i Byggeri og Anlæg 2016</t>
    </r>
  </si>
  <si>
    <t>Resultat fra opfølgningsskemaet</t>
  </si>
  <si>
    <r>
      <t xml:space="preserve">Opfølgningsskema 
</t>
    </r>
    <r>
      <rPr>
        <b/>
        <sz val="13"/>
        <color theme="1"/>
        <rFont val="Calibri"/>
        <family val="2"/>
        <scheme val="minor"/>
      </rPr>
      <t>- obligatorisk for alle projekter omfattet af Miljø i Byggeri og Anlæg 2016</t>
    </r>
  </si>
  <si>
    <t>Skemaer udover det obligatoriske opfølgningsskema</t>
  </si>
  <si>
    <t xml:space="preserve">En målfast situationsplan med angivelse af hvor affaldsløsningen er placeret samt selve indretningen af affaldsløsningen med angivelse af de enkelte affaldsbeholdere. Dette indsendes med byggeandragende. 
Hvis ikke der skal søges om byggetilladelse til arbejdets udførelse, afleveres dokumentation sammen med øvrig  dokumentation. </t>
  </si>
  <si>
    <t xml:space="preserve">En målfast situationsplan med angivelse af hvor affaldsløsningen er placeret samt selve indretningen af affaldsløsningen med angivelse af de enkelte affaldsbeholdere. Dette indsendes med byggeandragende. 
Hvis ikke der skal søges om byggetilladelse til arbejdets udførelse, afleveres dokumentation sammen med øvrig  dokumentation. </t>
  </si>
  <si>
    <t xml:space="preserve">1. Eksisterende energimærkningsrapport
2. Energiskema (SVEN)
</t>
  </si>
  <si>
    <t>1. Eksisterende energimærkningsrapport
2. Energiskema (SVEN)</t>
  </si>
  <si>
    <t>Punkt 233 og 924 i Københavns Ejendommes Driftsspecifikation (BtD-log).
Vejledning til vurdering:
Undersøg om matriklen ligger i et oversvømmelsesområde eller om der foreligger observationer af oversvømmelser, se Københavnerkortet på http://kort.kk.dk. Er dette tilfældet beskyttes ejendommen/anlægget mod indtrængende vand. Metoder til beskyttelse af ejendomme mod indtrængende vand findes på følgende link (http://www.teknologisk.dk/skybrudssikring-af-bygninger/32536). Vær opmærksom på, at det kræver tilladelse at lede vand ud fra matriklen.</t>
  </si>
  <si>
    <t>Skal udfyldes ↓</t>
  </si>
  <si>
    <r>
      <t xml:space="preserve">Bygherre 
</t>
    </r>
    <r>
      <rPr>
        <sz val="10"/>
        <color theme="0" tint="-0.499984740745262"/>
        <rFont val="Calibri"/>
        <family val="2"/>
        <scheme val="minor"/>
      </rPr>
      <t>(almene boliger: Boligorganisation/boligafdeling)</t>
    </r>
  </si>
  <si>
    <t>Rådgivere (med kontaktperson)</t>
  </si>
  <si>
    <t xml:space="preserve">  </t>
  </si>
  <si>
    <t>Fase 1 afsluttet  [dato]</t>
  </si>
  <si>
    <t>Fase 2 (endelig aflevering) afsluttet [dato]</t>
  </si>
  <si>
    <t>Projekttitel:</t>
  </si>
  <si>
    <t>Skemaet blev ændret sidst:</t>
  </si>
  <si>
    <t>Denne vejledning forklarer, hvordan krav og dokumentation i Miljø i Byggeri og Anlæg 2016 skal håndteres. Nærværende fil udgør dokumentationspakken og består af skemaer og vejledninger fordelt på flere faneblad. Filen hentes på www.kk.dk/miljoe-byggeri-anlaeg, hvor der er 5 forskellige versioner, som er målrettet de forskellige typer bygherre.
De berørte bygge- og anlægsprojekter skal leve op til kravteksten i opfølgningsskemaet i faneblad 3. 
Denne fil samt evt. yderligere bilag skal sendes digitalt til kommunen. Det kan enten være den støttegivende enhed som Bygningsfornyelse og Almene boliger eller den kommunale enhed, som optræder som bygherre. Spørgsmål vedrørende enkelte krav kan også rettes til den kravansvarlige enhed,  som fremgår opfølgningsskemaet.
Herunder en forklaring til de enkelte faneblade:</t>
  </si>
  <si>
    <r>
      <rPr>
        <b/>
        <sz val="10"/>
        <color theme="1"/>
        <rFont val="Calibri"/>
        <family val="2"/>
        <scheme val="minor"/>
      </rPr>
      <t>Kolonne</t>
    </r>
    <r>
      <rPr>
        <sz val="10"/>
        <color theme="1"/>
        <rFont val="Calibri"/>
        <family val="2"/>
        <scheme val="minor"/>
      </rPr>
      <t xml:space="preserve"> </t>
    </r>
    <r>
      <rPr>
        <b/>
        <sz val="10"/>
        <color theme="1"/>
        <rFont val="Calibri"/>
        <family val="2"/>
        <scheme val="minor"/>
      </rPr>
      <t>Status (skal udfyldes for krav markeret med "relevant")</t>
    </r>
    <r>
      <rPr>
        <sz val="10"/>
        <color theme="1"/>
        <rFont val="Calibri"/>
        <family val="2"/>
        <scheme val="minor"/>
      </rPr>
      <t xml:space="preserve">
Kolonnen angiver, om krav er fulgt eller ej. Vælg "overholdt" eller "dispenseret" fra dropdown menuen. Ansøgninger til dispensation skal være skriftlige og rettes til den støttegivende enhed , hvis projektet ligger indenfor Bygningsfornyelse og Almene boliger eller den kommunale enhed, som optræder som bygherre.  </t>
    </r>
  </si>
  <si>
    <r>
      <t>Følgende krav til kildesortering af affald i gårde til husholdninger og botilbud skal følges:
1. Farligt affald: I ejendommen skal der opstilles et miljøskab til farligt affald. Miljøskabet fås ved kontakt til NEM Affaldsservice: http://www.kk.dk/artikel/tilmelding-af-ejendom-til-nem-affaldsservice-og-indsamlingsordning
2. Haveaffald: I ejendomme, hvor det er muligt at bruge kompost, skal haveaffaldet komposteres på friarealerne på egen grund. Alternativt skal affald fra grønne arealer opsamles i haveaffaldsbeholder. Beholder fås ved kontakt til NEM Affaldsservice.
3. Plads til store affaldsemner : Der skal i ejendommen som udgangspunkt afsættes et areal svarende til ca. ½ m</t>
    </r>
    <r>
      <rPr>
        <vertAlign val="superscript"/>
        <sz val="10"/>
        <rFont val="Calibri"/>
        <family val="2"/>
        <scheme val="minor"/>
      </rPr>
      <t>2</t>
    </r>
    <r>
      <rPr>
        <sz val="10"/>
        <rFont val="Calibri"/>
        <family val="2"/>
        <scheme val="minor"/>
      </rPr>
      <t xml:space="preserve"> pr. bolig f.eks. i skur, rum el. lign. til store affaldsemner som storskrald, træ til genanvendelse og stort elektronikaffald, herunder kølemøbler. Den konkrete plads, der afsættes, vil hver gang kræve en konkret vurdering afhængig af antallet af boliger, stedets beskaffenhed mv. Tilmelding til ordning for storskrald sker ved kontakt til NEM Affaldsservice.
4. Direkte genbrug og byttemuligheder i ejendommen: Mulighed for direkte genbrug og affaldsminimering skal sikres ved at tilbyde beboerne at bytte effekter f.eks. på særlige byttehylder, som kan opsættes i et storskraldsrum et kælderrum eller lignende. Pladsen til dette skal afsættes.
I ejendomme med meget små gårdanlæg eller hvor der skal tages særlige arbejdsmiljømæssige hensyn, skal der i samarbejde med Københavns Kommune findes en alternativ affaldsløsning.</t>
    </r>
  </si>
  <si>
    <t>Affaldssortering i institutioner skal være overskueligt, nemt tilgængeligt og tilstrækkeligt dimensioneret.
Der skal være plads til, at der kan opstilles tilstrækkeligt materiel til udendørs opbevaring af affald, så affaldet nemt kan afhentes.
Der må ikke installeres skraldesug til restaffald i de kommunale institutioner.</t>
  </si>
  <si>
    <t>Til dokumentation af krav 1.02 og 1.03</t>
  </si>
  <si>
    <t>Om projektet</t>
  </si>
  <si>
    <t>Udfyldes↓</t>
  </si>
  <si>
    <t>Udfyldes eventuelt ↓</t>
  </si>
  <si>
    <r>
      <t>CO</t>
    </r>
    <r>
      <rPr>
        <b/>
        <vertAlign val="subscript"/>
        <sz val="10"/>
        <color theme="0" tint="-0.499984740745262"/>
        <rFont val="Calibri"/>
        <family val="2"/>
      </rPr>
      <t>2</t>
    </r>
    <r>
      <rPr>
        <b/>
        <sz val="10"/>
        <color theme="0" tint="-0.499984740745262"/>
        <rFont val="Calibri"/>
        <family val="2"/>
      </rPr>
      <t>-emissionfaktor</t>
    </r>
  </si>
  <si>
    <t>Pris i alt inkl. uforudsete udgifter, honorar og omkostninger, inkl. moms</t>
  </si>
  <si>
    <t xml:space="preserve">Rentabilitetsfaktor beregnet jf. BR2015, RF=(levetid x årlig besparelse)/energiinvestering. Når rentabilitetsfaktoren overstiger 1,33, skal tiltaget implementeres. </t>
  </si>
  <si>
    <t xml:space="preserve">Andel af de samlede omkostninger ved aktivteten, som medfører energibesparelse og ligger ud over, hvad der alene ville være gennemført på grund af teknisk nedslidning mv. </t>
  </si>
  <si>
    <t>Energimærke, energigennemgang eller anden gennemgang, hvor energibesparende foranstaltning er identificeret</t>
  </si>
  <si>
    <t xml:space="preserve">Årlig besparelse eller udgift knyttet til energi- og vandforbrug, inkl. moms </t>
  </si>
  <si>
    <t>Hvis et rentabelt tiltag ikke gennemføres i nærrærende projekt, dokumenteres det, hvornår og i hvilken sammenhæng rentable energibesparelsestiltag forventes gennemført .Her kan der tages hensyn til, hvornår bygningsdelen er renoveringsmoden. Hvis projektet ikke planlægges gennemført begrundes dette (fx bevaringsværdi).</t>
  </si>
  <si>
    <t xml:space="preserve">Simpel tilbagebetalingstid, beregnet i forhold til omkostninger til energitiltag. </t>
  </si>
  <si>
    <t>Der skal ved nybyggeri udføres livscyklusvurderinger, LCA, af bygningsdele til at kvalificere valg af konstruktioner med den mindste negative miljøpåvirkning. 
Bygherren vælger mindst én af nedenstående bygningsdele og vurderer mindst to varianter af den eller de valgte bygningsdele. 
Bygningsdel:
1. Bygningsbasis
2. Ydervægge
3. Indervægge
4. Dæk, trapper, ramper, altaner, lofter
5. Tage 
6. VVS
Valg af bygningsdel og varianter skal begrundes.
Følgende miljøpåvirkningskategorier skal vurderes:
1.1 Global opvarmning (GWP)
1.2 Ozonnedbrydning (ODP)
1.3 Fotokemisk ozondannelse (POCP)
1.4 Forsuring (AP)
1.5 Næringssaltbelastning (EP) 
1.6 Udtømning af abiotiske ressourcer - grundstoffer (ADPe)
1.7 Udtømning af abiotiske ressourcer - fossile brændsler (ADPf)
1.8 Primærenergiforbrug (PEtot)
1.9 Forbrug af sekundære brændsler (Sek)</t>
  </si>
  <si>
    <t>Navn</t>
  </si>
  <si>
    <t>Mængde</t>
  </si>
  <si>
    <t>Vægt</t>
  </si>
  <si>
    <t>[Byggevare 1]</t>
  </si>
  <si>
    <t>[Byggevare 2]</t>
  </si>
  <si>
    <t>SUM af bygningsdelen</t>
  </si>
  <si>
    <t>[Noter]</t>
  </si>
  <si>
    <t>Variant</t>
  </si>
  <si>
    <t>A</t>
  </si>
  <si>
    <t>B</t>
  </si>
  <si>
    <r>
      <t xml:space="preserve">LCA </t>
    </r>
    <r>
      <rPr>
        <b/>
        <sz val="13"/>
        <color theme="1"/>
        <rFont val="Calibri"/>
        <family val="2"/>
        <scheme val="minor"/>
      </rPr>
      <t>skema til dokumentation af krav 2.01 livscyklusvurdering</t>
    </r>
  </si>
  <si>
    <t>Dato for LCA</t>
  </si>
  <si>
    <t>[dd.mm.åååå]</t>
  </si>
  <si>
    <t>Formål</t>
  </si>
  <si>
    <t>Variant A</t>
  </si>
  <si>
    <t>Variant B</t>
  </si>
  <si>
    <t>Undersøgelse</t>
  </si>
  <si>
    <t>Resultat</t>
  </si>
  <si>
    <t>[Forskel i indikatorer]</t>
  </si>
  <si>
    <t>Anbefaling</t>
  </si>
  <si>
    <t>Konklusion</t>
  </si>
  <si>
    <t>[Sammenligning af XX antal varianter af bygningsdel XX]</t>
  </si>
  <si>
    <t>[kendetegn]</t>
  </si>
  <si>
    <t>[Anbefalet løsning på baggrund af LCA]</t>
  </si>
  <si>
    <t>[Fremgangsmåde, valg af bygningsdele og varianter, overvejelser, muligheder, begrænsninger mv. underbygget af diagrammer]</t>
  </si>
  <si>
    <t>[Beskrivelse]</t>
  </si>
  <si>
    <r>
      <t xml:space="preserve">Variant B "Titel" </t>
    </r>
    <r>
      <rPr>
        <sz val="10"/>
        <color theme="0" tint="-0.499984740745262"/>
        <rFont val="Calibri"/>
        <family val="2"/>
        <scheme val="minor"/>
      </rPr>
      <t>(liste over byggevarer kopieres fra LCAbyg)</t>
    </r>
  </si>
  <si>
    <r>
      <t xml:space="preserve">Variant A "Titel" </t>
    </r>
    <r>
      <rPr>
        <sz val="10"/>
        <color theme="0" tint="-0.499984740745262"/>
        <rFont val="Calibri"/>
        <family val="2"/>
        <scheme val="minor"/>
      </rPr>
      <t>(liste over byggevarer kopieres fra LCAbyg)</t>
    </r>
  </si>
  <si>
    <r>
      <t xml:space="preserve">Fig. 1 "Titel" </t>
    </r>
    <r>
      <rPr>
        <sz val="10"/>
        <color theme="0" tint="-0.499984740745262"/>
        <rFont val="Calibri"/>
        <family val="2"/>
        <scheme val="minor"/>
      </rPr>
      <t>(diagram og miljøpåvirkning hentes fra LCAbyg)</t>
    </r>
  </si>
  <si>
    <r>
      <t xml:space="preserve">Fig. 2 "Titel" </t>
    </r>
    <r>
      <rPr>
        <sz val="10"/>
        <color theme="0" tint="-0.499984740745262"/>
        <rFont val="Calibri"/>
        <family val="2"/>
        <scheme val="minor"/>
      </rPr>
      <t>(diagram og miljøpåvirkning hentes fra LCAbyg)</t>
    </r>
  </si>
  <si>
    <t>1. LCA-skema
2. LCAbyg-fil(er)
3. Miljøvaredeklarationer</t>
  </si>
  <si>
    <t>7. LCA-skema</t>
  </si>
  <si>
    <t>Dette skema bruges til dokumentation af krav 2.01 livscyklusvurdering.</t>
  </si>
  <si>
    <t xml:space="preserve">Kravet gælder kun for nybyggerier med en anlægssum på over 3 mio. kr.
Livscyklusvurdering skal gennemføres ved brug af LCAbyg i den nyeste version, som kan hentes på www.lcabyg.dk.
Miljødata skal stamme fra ÖKOBAUDAT eller miljøvaredeklarationer (EPD, Environmental Product Declaration).
Dokumentation foretages i LCA-skemaet (faneblad 7).
</t>
  </si>
  <si>
    <t>1) Energiskema (SVEN) anvendes til dokumentation for kravopfyldelse. SVEN-skemaet kan hentes på KEIDs hjemmeside, her:
https://kobenhavnsejendomme.kk.dk/artikel/energi
2) Gyldig eksisterende energimærkningsrapport med beregning af rentabilitetsfaktor på de enkelte besparelsesforslag. Besparelsesforslagene i energimærkningsrapporten suppleres med registrerede besparelsesforslag ved energigennemgang mm.
3) Rentable energibesparende tiltag gennemføres, hvis der er mulighed for at gennemføre dem i forbindelse med den konkrete opgave 
4) Det anføres hvornår og i hvilken sammenhæng øvrige rentable energibesparelsestiltag gennemføres. Her kan der tages hensyn til, hvornår bygningsdelen er renoveringsmoden
5) Det dokumenteres, hvis projekter ikke kan gennemføres grundet bevaringsværdi
Definition af rentabilitet:
Bygningsmæssige foranstaltninger, hvor årlig besparelse gange levetid divideret med investering er større end 1,33, kan anses for rentable. Der henvises til bygningsreglementet for information om beregningsmæssige levetider.</t>
  </si>
  <si>
    <t>SVEN-skemaet kan hentes på KEIDs hjemmeside her:</t>
  </si>
  <si>
    <t>Der er pt. ingen tovholder for dette krav i TMF.</t>
  </si>
  <si>
    <t>Center for Miljøbeskyttelse, Forurenende Virksomhed: Johan Galster, mail: jogals@tmf.kk.dk, tlf.: 26 30 06 48</t>
  </si>
  <si>
    <t>Center for Bydækkende Strategier, Ressource og Affaldsenheden: Thomas Nielsen, mail: CY9G@tmf.kk.dk, tlf.: 40 48 18 86</t>
  </si>
  <si>
    <t>Center for Bydækkende Strategier, Klima og Byrum:
Klaus Bundgaard, mail: fr9d@tmf.kk.dk, tlf.: 29 74 28 69</t>
  </si>
  <si>
    <t>Center for Klimatilpasning:
Jan Burgdorf Nielsen, mail: janbni@tmf.kk.dk, tlf.: 40192841</t>
  </si>
  <si>
    <t xml:space="preserve">Center for Bydækkende Strategier, Klima og Byrum: Rikke Hedegaard Christensen, mail: ZI1E@tmf.kk.dk, tlf.: 21142293
</t>
  </si>
  <si>
    <t>Center for Bydækkende Strategier, Ressourcer og Affald: Mette Jørgensen, mail:
mettej@tmf.kk.dk, tlf.:  
20115182
Anne Christine Eskildsen, mail: 
aneski@tmf.kk.dk, tlf.:
24234667</t>
  </si>
  <si>
    <t xml:space="preserve">Center for Bydækkende Strategier, Ressourcer og Affald: Tina Winberg, mail:
AT7H@tmf.kk.dk, tlf.:
29664037 og
Mette Jørgensen, mail:
mettej@tmf.kk.dk, tlf.: 
20115182
</t>
  </si>
  <si>
    <t>Center for Bydækkende Strategier, Mobilitet:
Greta Nedergaard, mail:
grnede@tmf.kk.dk, tlf.: 
20126573</t>
  </si>
  <si>
    <t xml:space="preserve">Center for Miljøbeskyttelse
Jord og Affald 
Birgit Konring, mail: bikonr@tmf.kk.dk eller:
jordforurening@tmf.kk.dk, tlf.: 33665872
</t>
  </si>
  <si>
    <t>Center for Miljøbeskyttelse, Forurenende Virksomhed: Lars Klinge, mail: ES2I@tmf.kk.dk, tlf.: 20310176</t>
  </si>
  <si>
    <t>Center for Miljøbeskyttelse
Forurenende Virksomhed  Janni Lind Skov
4049 6957
E14L@tmf.kk.dk
Martin Sune Møller
20113196
BU1I@tmf.kk.dk</t>
  </si>
  <si>
    <t>Københavns Ejendomme og Indkøb, Afdeling Energi og Teknik, Sten Drønen, mail: stdroe@okf.kk.dk, tlf.: 26300973</t>
  </si>
  <si>
    <t>Ved anvendelse af Begrønningsværktøjet henvises til dette for dokumentation.</t>
  </si>
  <si>
    <t>Ring til tovholder for MBA i TMF ved spørgsmål og/eller dispensationer.</t>
  </si>
  <si>
    <t>Center for Nye Anlægsprojekter (CNA), Område- og Byfornyelse, Rachel MacIntyre, mail: XY2A@tmf.kk.dk, Tlf.: 23 39 55 92</t>
  </si>
  <si>
    <t xml:space="preserve">Andelen af bynatur før/efter skal angives i kolonnen "redegørelse" med en begrundelse, hvis andelen af bynatur forringes. Begrønningsværktøjet kan anvendes som dialogværktøj til at arbejde med begrønning i bygge- og anlægsprojektet og til dokumentation af begrønning i projektet. I så fald henvises der for dokumentation til dette værktøj. Begrønningsværktøjet findes her: http://tmf.kkintra.kk.dk/indhold/begr%C3%B8nningsv%C3%A6rkt%C3%B8j
</t>
  </si>
  <si>
    <t xml:space="preserve">I områder, der er særligt udsatte for oversvømmelser ved skybrud, skal bygninger og anlæg sikres svarende til en vandstand på op til 10 centimeter over niveau i skel. </t>
  </si>
  <si>
    <t xml:space="preserve">Der må ikke benyttes produkter og materialer, der indeholder følgende stoffer: 
· Visse isocyanter (MDI  - Methylendiphenyl-diisocyanat og TDI – toluendiisocyanat) 
· Styren: Ordet ”styren” indgår i selve stofnavnet i MSDS 
· Visse ftlater eller phthlater : Ordet ” phthlat” indgår i selve stofnavnet i MSDS (forkortelserne er DEP, DIPP, DPHP, DINP, DIDP) 
· Bisphenol-A 
· Chloroparaffiner (kort- og mellemkædede) Chloralkaner: findes i mange varianter med ”chlor” i navnet, men kan være svære at genkende
· Bly og blyforbindelser. Ord som "lead", "bly" eller "plumbum" vil typisk indgå i stofnavnet
Kravet kan kun fraviges, hvis der ikke findes egnede produkter, som kan overholde kravet. Der skal redegøres for at der ikke findes egnede alternativer. Hvis krav 2.03 om miljømærkning overholdes, er krav 2.02 Skadelig kemi automatisk overholdt. </t>
  </si>
  <si>
    <t xml:space="preserve"> Lavenergiklasse</t>
  </si>
  <si>
    <t>Nybyggeri og tilbygninger med lodret skel skal opføres efter den til en hver tid laveste energiklasse i bygningsreglementet (pr. maj 2019 lavenergiklassen i BR18)</t>
  </si>
  <si>
    <t>BE18 energirammeberegning</t>
  </si>
  <si>
    <t xml:space="preserve"> BE18 energiramme-beregning</t>
  </si>
  <si>
    <t>Dokumenteres for følgende stoffer:
Visse isocyanater (MDI og TDI), styren, visse ftalater (DEP, DIPP, DPHP, DINP, DIDP), bisphenol-A, chlorparaffiner(kort- og mellemkædede), bly og blyforbindelser.
Der skal angives stoffets anvendelse/funktion, mængde og hvorfor substitution ikke er mulig.</t>
  </si>
  <si>
    <t xml:space="preserve">Punkt 2.0 om "direkte genbrugelige materialer" i "Anmeldelsesskema for byggeaffald" skal udfyldes efter kortlægning. 
"Anmeldelsesskema for byggeaffald", som vedrører kravene 2.07, 2.08, 2.10, skal indsendes 14. dage før nedrivning eller renovering påbegyndes. 
</t>
  </si>
  <si>
    <t>Anmeldelsesskema for byggeaffald, afsnit 2.0 om "direkte genbrugelige materialer". 
Skemaet findes og indberettes efter login direkte via www.bygningsaffald.dk. 
Spørgsmål kan rettes til team Byggeaffald byggeaffald@tmf.kk.dk</t>
  </si>
  <si>
    <t>1. Anmeldelsesskema for byggeaffald, afsnit 4.0 om ”Udvidet screening af bygninger ved nedrivning og renovering”
Skemaet findes og indberettes efter login direkte via www.bygningsaffald.dk. 
2. Eventuel Kortlægningsrapport
Spørgsmål kan rettes til team Byggeaffald Byggeaffald@tmf.kk.dk</t>
  </si>
  <si>
    <t>1. Håndteringsplan
2. Byggepladstegning 
Spørgsmål kan rettes til team Byggeaffald  Byggeaffald@tmf.kk.dk</t>
  </si>
  <si>
    <t>Punkterne 5.8.1 - 5.8.9 i Københavns Ejendommes Driftsspecifikation (BtD-log).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</si>
</sst>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6]d\.\ mmmm\ yyyy;@"/>
  </numFmts>
  <fonts count="43" x14ac:knownFonts="1">
    <font>
      <sz val="11"/>
      <color theme="1"/>
      <name val="Calibri"/>
      <family val="2"/>
      <scheme val="minor"/>
    </font>
    <font>
      <sz val="11"/>
      <name val="Calibri"/>
      <family val="2"/>
      <scheme val="minor"/>
    </font>
    <font>
      <strike/>
      <sz val="11"/>
      <name val="Calibri"/>
      <family val="2"/>
      <scheme val="minor"/>
    </font>
    <font>
      <b/>
      <sz val="11"/>
      <color theme="1"/>
      <name val="Calibri"/>
      <family val="2"/>
      <scheme val="minor"/>
    </font>
    <font>
      <sz val="9"/>
      <color theme="1"/>
      <name val="Calibri"/>
      <family val="2"/>
      <scheme val="minor"/>
    </font>
    <font>
      <b/>
      <sz val="16"/>
      <name val="Calibri"/>
      <family val="2"/>
      <scheme val="minor"/>
    </font>
    <font>
      <sz val="8"/>
      <color rgb="FFFF0000"/>
      <name val="Calibri"/>
      <family val="2"/>
      <scheme val="minor"/>
    </font>
    <font>
      <sz val="11"/>
      <color theme="0" tint="-0.499984740745262"/>
      <name val="Calibri"/>
      <family val="2"/>
      <scheme val="minor"/>
    </font>
    <font>
      <b/>
      <sz val="11"/>
      <color theme="0" tint="-0.499984740745262"/>
      <name val="Calibri"/>
      <family val="2"/>
      <scheme val="minor"/>
    </font>
    <font>
      <b/>
      <sz val="8"/>
      <color rgb="FFFF0000"/>
      <name val="Calibri"/>
      <family val="2"/>
      <scheme val="minor"/>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vertAlign val="superscript"/>
      <sz val="10"/>
      <name val="Calibri"/>
      <family val="2"/>
      <scheme val="minor"/>
    </font>
    <font>
      <b/>
      <sz val="10"/>
      <color theme="0"/>
      <name val="Calibri"/>
      <family val="2"/>
      <scheme val="minor"/>
    </font>
    <font>
      <sz val="10"/>
      <color theme="0"/>
      <name val="Calibri"/>
      <family val="2"/>
      <scheme val="minor"/>
    </font>
    <font>
      <sz val="10"/>
      <color theme="0" tint="-0.499984740745262"/>
      <name val="Calibri"/>
      <family val="2"/>
      <scheme val="minor"/>
    </font>
    <font>
      <b/>
      <sz val="10"/>
      <color theme="0" tint="-0.499984740745262"/>
      <name val="Calibri"/>
      <family val="2"/>
      <scheme val="minor"/>
    </font>
    <font>
      <b/>
      <sz val="20"/>
      <color theme="1"/>
      <name val="Calibri"/>
      <family val="2"/>
      <scheme val="minor"/>
    </font>
    <font>
      <b/>
      <sz val="13"/>
      <color theme="1"/>
      <name val="Calibri"/>
      <family val="2"/>
      <scheme val="minor"/>
    </font>
    <font>
      <b/>
      <sz val="20"/>
      <name val="Calibri"/>
      <family val="2"/>
      <scheme val="minor"/>
    </font>
    <font>
      <b/>
      <sz val="13"/>
      <name val="Calibri"/>
      <family val="2"/>
      <scheme val="minor"/>
    </font>
    <font>
      <sz val="10"/>
      <color rgb="FFFF0000"/>
      <name val="Calibri"/>
      <family val="2"/>
      <scheme val="minor"/>
    </font>
    <font>
      <i/>
      <sz val="10"/>
      <color theme="1"/>
      <name val="Calibri"/>
      <family val="2"/>
      <scheme val="minor"/>
    </font>
    <font>
      <sz val="11"/>
      <color rgb="FF006100"/>
      <name val="Calibri"/>
      <family val="2"/>
      <scheme val="minor"/>
    </font>
    <font>
      <b/>
      <sz val="11"/>
      <name val="Calibri"/>
      <family val="2"/>
      <scheme val="minor"/>
    </font>
    <font>
      <sz val="18"/>
      <color theme="1"/>
      <name val="Calibri"/>
      <family val="2"/>
      <scheme val="minor"/>
    </font>
    <font>
      <b/>
      <sz val="13"/>
      <color theme="0" tint="-0.499984740745262"/>
      <name val="Calibri"/>
      <family val="2"/>
      <scheme val="minor"/>
    </font>
    <font>
      <sz val="11"/>
      <color indexed="8"/>
      <name val="Calibri"/>
      <family val="2"/>
    </font>
    <font>
      <sz val="10"/>
      <color indexed="8"/>
      <name val="Calibri"/>
      <family val="2"/>
    </font>
    <font>
      <vertAlign val="superscript"/>
      <sz val="10"/>
      <color theme="1"/>
      <name val="Calibri"/>
      <family val="2"/>
      <scheme val="minor"/>
    </font>
    <font>
      <sz val="10"/>
      <color theme="0" tint="-0.499984740745262"/>
      <name val="Calibri"/>
      <family val="2"/>
    </font>
    <font>
      <sz val="11"/>
      <color theme="0" tint="-0.499984740745262"/>
      <name val="Calibri"/>
      <family val="2"/>
    </font>
    <font>
      <sz val="10"/>
      <name val="Arial"/>
      <family val="2"/>
    </font>
    <font>
      <b/>
      <sz val="13"/>
      <color rgb="FF000000"/>
      <name val="Calibri"/>
      <family val="2"/>
      <scheme val="minor"/>
    </font>
    <font>
      <b/>
      <sz val="13"/>
      <color theme="0"/>
      <name val="Calibri"/>
      <family val="2"/>
      <scheme val="minor"/>
    </font>
    <font>
      <sz val="8"/>
      <color theme="0" tint="-0.499984740745262"/>
      <name val="Calibri"/>
      <family val="2"/>
      <scheme val="minor"/>
    </font>
    <font>
      <b/>
      <sz val="10"/>
      <color theme="0" tint="-0.499984740745262"/>
      <name val="Calibri"/>
      <family val="2"/>
    </font>
    <font>
      <b/>
      <vertAlign val="subscript"/>
      <sz val="10"/>
      <color theme="0" tint="-0.499984740745262"/>
      <name val="Calibri"/>
      <family val="2"/>
    </font>
    <font>
      <u/>
      <sz val="12.65"/>
      <color theme="10"/>
      <name val="Calibri"/>
      <family val="2"/>
    </font>
    <font>
      <sz val="11.5"/>
      <color theme="1"/>
      <name val="Calibri"/>
      <family val="2"/>
    </font>
    <font>
      <sz val="10"/>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6EFCE"/>
      </patternFill>
    </fill>
    <fill>
      <patternFill patternType="solid">
        <fgColor rgb="FFFF0000"/>
        <bgColor indexed="64"/>
      </patternFill>
    </fill>
    <fill>
      <patternFill patternType="solid">
        <fgColor theme="1"/>
        <bgColor indexed="64"/>
      </patternFill>
    </fill>
    <fill>
      <patternFill patternType="solid">
        <fgColor rgb="FF948B54"/>
        <bgColor indexed="64"/>
      </patternFill>
    </fill>
    <fill>
      <patternFill patternType="solid">
        <fgColor theme="4" tint="-0.499984740745262"/>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thin">
        <color theme="0"/>
      </top>
      <bottom style="thin">
        <color theme="0"/>
      </bottom>
      <diagonal/>
    </border>
    <border>
      <left/>
      <right/>
      <top/>
      <bottom style="thin">
        <color theme="0"/>
      </bottom>
      <diagonal/>
    </border>
    <border>
      <left/>
      <right/>
      <top/>
      <bottom style="medium">
        <color indexed="64"/>
      </bottom>
      <diagonal/>
    </border>
    <border>
      <left/>
      <right/>
      <top/>
      <bottom style="medium">
        <color theme="0" tint="-0.49998474074526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theme="0"/>
      </top>
      <bottom/>
      <diagonal/>
    </border>
    <border>
      <left/>
      <right/>
      <top/>
      <bottom style="thin">
        <color theme="0" tint="-0.499984740745262"/>
      </bottom>
      <diagonal/>
    </border>
    <border>
      <left/>
      <right/>
      <top style="thin">
        <color theme="0" tint="-0.499984740745262"/>
      </top>
      <bottom/>
      <diagonal/>
    </border>
    <border>
      <left/>
      <right/>
      <top style="medium">
        <color theme="0" tint="-0.499984740745262"/>
      </top>
      <bottom/>
      <diagonal/>
    </border>
    <border>
      <left/>
      <right/>
      <top style="thin">
        <color indexed="64"/>
      </top>
      <bottom style="thin">
        <color indexed="64"/>
      </bottom>
      <diagonal/>
    </border>
  </borders>
  <cellStyleXfs count="5">
    <xf numFmtId="0" fontId="0" fillId="0" borderId="0"/>
    <xf numFmtId="0" fontId="25" fillId="8" borderId="0" applyNumberFormat="0" applyBorder="0" applyAlignment="0" applyProtection="0"/>
    <xf numFmtId="0" fontId="29" fillId="0" borderId="0"/>
    <xf numFmtId="0" fontId="34" fillId="0" borderId="0"/>
    <xf numFmtId="0" fontId="40" fillId="0" borderId="0" applyNumberFormat="0" applyFill="0" applyBorder="0" applyAlignment="0" applyProtection="0">
      <alignment vertical="top"/>
      <protection locked="0"/>
    </xf>
  </cellStyleXfs>
  <cellXfs count="323">
    <xf numFmtId="0" fontId="0" fillId="0" borderId="0" xfId="0"/>
    <xf numFmtId="0" fontId="5" fillId="0" borderId="0" xfId="0" applyFont="1" applyFill="1" applyBorder="1" applyAlignment="1">
      <alignment horizontal="right" wrapText="1"/>
    </xf>
    <xf numFmtId="0" fontId="6" fillId="0" borderId="0" xfId="0" applyFont="1" applyFill="1" applyBorder="1" applyAlignment="1">
      <alignment horizontal="center" wrapText="1"/>
    </xf>
    <xf numFmtId="0" fontId="0" fillId="0" borderId="0" xfId="0" applyFont="1" applyBorder="1" applyAlignment="1">
      <alignment wrapText="1"/>
    </xf>
    <xf numFmtId="0" fontId="7" fillId="0" borderId="0" xfId="0" applyFont="1" applyAlignment="1">
      <alignment wrapText="1"/>
    </xf>
    <xf numFmtId="0" fontId="0" fillId="0" borderId="0" xfId="0" applyFont="1" applyAlignment="1">
      <alignment wrapText="1"/>
    </xf>
    <xf numFmtId="0" fontId="1" fillId="0" borderId="0" xfId="0" applyFont="1" applyFill="1" applyBorder="1" applyAlignment="1"/>
    <xf numFmtId="0" fontId="1" fillId="0" borderId="0" xfId="0" applyFont="1" applyFill="1" applyBorder="1" applyAlignment="1">
      <alignment horizontal="right"/>
    </xf>
    <xf numFmtId="0" fontId="6" fillId="0" borderId="0" xfId="0" applyFont="1" applyFill="1" applyBorder="1" applyAlignment="1">
      <alignment horizontal="center" vertical="center" wrapText="1"/>
    </xf>
    <xf numFmtId="0" fontId="0" fillId="0" borderId="0" xfId="0" applyFont="1" applyBorder="1" applyAlignment="1">
      <alignment vertical="center" wrapText="1"/>
    </xf>
    <xf numFmtId="0" fontId="7" fillId="0" borderId="0" xfId="0" applyFont="1" applyAlignment="1">
      <alignment vertical="center" wrapText="1"/>
    </xf>
    <xf numFmtId="0" fontId="0" fillId="0" borderId="0" xfId="0" applyFont="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0" fillId="0" borderId="0" xfId="0" applyFont="1" applyAlignment="1">
      <alignment horizontal="left" wrapText="1"/>
    </xf>
    <xf numFmtId="0" fontId="7" fillId="0" borderId="0" xfId="0" applyFont="1" applyAlignment="1" applyProtection="1">
      <alignment wrapText="1"/>
      <protection hidden="1"/>
    </xf>
    <xf numFmtId="0" fontId="6" fillId="0" borderId="0" xfId="0" applyFont="1" applyFill="1" applyBorder="1" applyAlignment="1" applyProtection="1">
      <alignment horizontal="left" vertical="center" wrapText="1"/>
      <protection hidden="1"/>
    </xf>
    <xf numFmtId="0" fontId="0" fillId="0" borderId="0" xfId="0" applyFont="1" applyBorder="1" applyAlignment="1" applyProtection="1">
      <alignment wrapText="1"/>
      <protection hidden="1"/>
    </xf>
    <xf numFmtId="0" fontId="0" fillId="0" borderId="0" xfId="0" applyFont="1" applyAlignment="1" applyProtection="1">
      <alignment wrapText="1"/>
      <protection hidden="1"/>
    </xf>
    <xf numFmtId="0" fontId="8" fillId="0" borderId="0" xfId="0" applyFont="1" applyAlignment="1" applyProtection="1">
      <alignment wrapText="1"/>
      <protection hidden="1"/>
    </xf>
    <xf numFmtId="0" fontId="9" fillId="0" borderId="0" xfId="0" applyFont="1" applyFill="1" applyBorder="1" applyAlignment="1" applyProtection="1">
      <alignment horizontal="center" wrapText="1"/>
      <protection hidden="1"/>
    </xf>
    <xf numFmtId="0" fontId="3" fillId="0" borderId="0" xfId="0" applyFont="1" applyBorder="1" applyAlignment="1" applyProtection="1">
      <alignment wrapText="1"/>
      <protection hidden="1"/>
    </xf>
    <xf numFmtId="0" fontId="3" fillId="0" borderId="0" xfId="0" applyFont="1" applyAlignment="1" applyProtection="1">
      <alignment wrapText="1"/>
      <protection hidden="1"/>
    </xf>
    <xf numFmtId="0" fontId="6" fillId="0" borderId="0" xfId="0" applyFont="1" applyFill="1" applyBorder="1" applyAlignment="1" applyProtection="1">
      <alignment horizontal="center" wrapText="1"/>
      <protection hidden="1"/>
    </xf>
    <xf numFmtId="0" fontId="4"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1" fillId="0" borderId="1" xfId="0" applyFont="1" applyFill="1" applyBorder="1" applyAlignment="1" applyProtection="1">
      <alignment horizontal="center" vertical="center" textRotation="90" wrapText="1"/>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protection locked="0"/>
    </xf>
    <xf numFmtId="0" fontId="13" fillId="0" borderId="0" xfId="0" applyFont="1" applyFill="1" applyBorder="1" applyAlignment="1" applyProtection="1">
      <alignment vertical="top" wrapText="1"/>
    </xf>
    <xf numFmtId="0" fontId="11" fillId="0" borderId="1" xfId="0" applyFont="1" applyFill="1" applyBorder="1" applyAlignment="1" applyProtection="1">
      <alignment vertical="top" wrapText="1"/>
    </xf>
    <xf numFmtId="0" fontId="11" fillId="0" borderId="1" xfId="0" applyNumberFormat="1"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0" fontId="13" fillId="0" borderId="0" xfId="0" applyFont="1" applyFill="1" applyBorder="1" applyAlignment="1" applyProtection="1">
      <alignment vertical="top"/>
    </xf>
    <xf numFmtId="0" fontId="10" fillId="4" borderId="1" xfId="0" applyFont="1" applyFill="1" applyBorder="1" applyAlignment="1" applyProtection="1">
      <alignment horizontal="center" vertical="center" textRotation="90" wrapText="1"/>
    </xf>
    <xf numFmtId="0" fontId="10" fillId="4" borderId="1" xfId="0" applyFont="1" applyFill="1" applyBorder="1" applyAlignment="1" applyProtection="1">
      <alignment vertical="top" wrapText="1"/>
    </xf>
    <xf numFmtId="0" fontId="10" fillId="5" borderId="1" xfId="0" applyFont="1" applyFill="1" applyBorder="1" applyAlignment="1" applyProtection="1">
      <alignment vertical="top" wrapText="1"/>
    </xf>
    <xf numFmtId="0" fontId="15" fillId="6" borderId="1" xfId="0" applyFont="1" applyFill="1" applyBorder="1" applyAlignment="1" applyProtection="1">
      <alignment vertical="top" wrapText="1"/>
    </xf>
    <xf numFmtId="0" fontId="17" fillId="0" borderId="1" xfId="0" applyFont="1" applyFill="1" applyBorder="1" applyAlignment="1" applyProtection="1">
      <alignment horizontal="center" vertical="center" textRotation="90" wrapText="1"/>
    </xf>
    <xf numFmtId="0" fontId="17" fillId="0" borderId="1" xfId="0" applyFont="1" applyFill="1" applyBorder="1" applyAlignment="1" applyProtection="1">
      <alignment horizontal="left" vertical="top"/>
    </xf>
    <xf numFmtId="0" fontId="17" fillId="0" borderId="1" xfId="0" applyFont="1" applyFill="1" applyBorder="1" applyAlignment="1" applyProtection="1">
      <alignment horizontal="left" vertical="top" wrapText="1"/>
    </xf>
    <xf numFmtId="0" fontId="18" fillId="0" borderId="0" xfId="0" applyFont="1" applyFill="1" applyBorder="1" applyAlignment="1" applyProtection="1">
      <alignment vertical="top" wrapText="1"/>
    </xf>
    <xf numFmtId="49" fontId="19" fillId="0" borderId="0" xfId="0" applyNumberFormat="1" applyFont="1" applyAlignment="1">
      <alignment vertical="center"/>
    </xf>
    <xf numFmtId="49" fontId="0" fillId="0" borderId="0" xfId="0" applyNumberFormat="1" applyFont="1" applyAlignment="1">
      <alignment vertical="center"/>
    </xf>
    <xf numFmtId="0" fontId="21" fillId="0" borderId="0" xfId="0" applyFont="1" applyBorder="1" applyAlignment="1">
      <alignment horizontal="left"/>
    </xf>
    <xf numFmtId="0" fontId="11" fillId="0" borderId="0" xfId="0" applyFont="1" applyFill="1" applyBorder="1" applyAlignment="1">
      <alignment wrapText="1"/>
    </xf>
    <xf numFmtId="0" fontId="11" fillId="0" borderId="0" xfId="0" applyFont="1" applyFill="1" applyBorder="1" applyAlignment="1">
      <alignment horizontal="left" wrapText="1"/>
    </xf>
    <xf numFmtId="0" fontId="23" fillId="0" borderId="0" xfId="0" applyFont="1" applyFill="1" applyBorder="1" applyAlignment="1">
      <alignment horizontal="center" wrapText="1"/>
    </xf>
    <xf numFmtId="0" fontId="13" fillId="0" borderId="0" xfId="0" applyFont="1" applyBorder="1" applyAlignment="1">
      <alignment wrapText="1"/>
    </xf>
    <xf numFmtId="0" fontId="17" fillId="0" borderId="0" xfId="0" applyFont="1" applyAlignment="1">
      <alignment wrapText="1"/>
    </xf>
    <xf numFmtId="0" fontId="13" fillId="0" borderId="0" xfId="0" applyFont="1" applyAlignment="1">
      <alignment wrapText="1"/>
    </xf>
    <xf numFmtId="0" fontId="10" fillId="0" borderId="0" xfId="0" applyFont="1" applyFill="1" applyBorder="1" applyAlignment="1">
      <alignment horizontal="left" wrapText="1"/>
    </xf>
    <xf numFmtId="0" fontId="13" fillId="0" borderId="0" xfId="0" applyFont="1" applyFill="1" applyBorder="1" applyAlignment="1">
      <alignment wrapText="1"/>
    </xf>
    <xf numFmtId="0" fontId="12" fillId="0" borderId="0" xfId="0" applyFont="1" applyFill="1" applyBorder="1" applyAlignment="1">
      <alignment horizontal="left" wrapText="1"/>
    </xf>
    <xf numFmtId="0" fontId="17" fillId="0" borderId="0" xfId="0" applyFont="1" applyAlignment="1" applyProtection="1">
      <alignment wrapText="1"/>
      <protection hidden="1"/>
    </xf>
    <xf numFmtId="0" fontId="13" fillId="0" borderId="0" xfId="0" applyFont="1" applyFill="1" applyBorder="1" applyAlignment="1" applyProtection="1">
      <alignment wrapText="1"/>
      <protection hidden="1"/>
    </xf>
    <xf numFmtId="0" fontId="18" fillId="0" borderId="0" xfId="0" applyFont="1" applyAlignment="1" applyProtection="1">
      <alignment wrapText="1"/>
      <protection hidden="1"/>
    </xf>
    <xf numFmtId="0" fontId="13" fillId="0" borderId="0" xfId="0" applyFont="1" applyAlignment="1" applyProtection="1">
      <alignment horizontal="left" wrapText="1"/>
      <protection hidden="1"/>
    </xf>
    <xf numFmtId="0" fontId="13" fillId="0" borderId="0" xfId="0" applyFont="1" applyAlignment="1">
      <alignment horizontal="left" wrapText="1"/>
    </xf>
    <xf numFmtId="0" fontId="22" fillId="0" borderId="0" xfId="0" applyFont="1" applyBorder="1" applyAlignment="1">
      <alignment vertical="center"/>
    </xf>
    <xf numFmtId="0" fontId="6" fillId="0" borderId="0" xfId="0" applyFont="1" applyFill="1" applyBorder="1" applyAlignment="1">
      <alignment horizontal="center" vertical="center"/>
    </xf>
    <xf numFmtId="0" fontId="1" fillId="0" borderId="0" xfId="0" applyFont="1" applyBorder="1" applyAlignment="1">
      <alignment horizontal="left" vertical="center"/>
    </xf>
    <xf numFmtId="0" fontId="0" fillId="0" borderId="0" xfId="0" applyFont="1" applyBorder="1" applyAlignment="1">
      <alignment vertical="center"/>
    </xf>
    <xf numFmtId="0" fontId="7" fillId="0" borderId="0" xfId="0" applyFont="1" applyBorder="1" applyAlignment="1">
      <alignment vertical="center"/>
    </xf>
    <xf numFmtId="0" fontId="11" fillId="0" borderId="0" xfId="0" applyFont="1" applyFill="1" applyBorder="1" applyAlignment="1"/>
    <xf numFmtId="0" fontId="13" fillId="0" borderId="0" xfId="0" applyFont="1" applyFill="1" applyBorder="1" applyAlignment="1"/>
    <xf numFmtId="49" fontId="0" fillId="0" borderId="0" xfId="0" applyNumberFormat="1" applyFont="1" applyAlignment="1" applyProtection="1">
      <alignment vertical="center"/>
    </xf>
    <xf numFmtId="49" fontId="15" fillId="6" borderId="14" xfId="0" applyNumberFormat="1" applyFont="1" applyFill="1" applyBorder="1" applyAlignment="1" applyProtection="1">
      <alignment vertical="top"/>
      <protection locked="0"/>
    </xf>
    <xf numFmtId="49" fontId="16" fillId="6" borderId="15" xfId="0" applyNumberFormat="1" applyFont="1" applyFill="1" applyBorder="1" applyAlignment="1" applyProtection="1">
      <alignment vertical="top"/>
      <protection locked="0"/>
    </xf>
    <xf numFmtId="49" fontId="16" fillId="6" borderId="16" xfId="0" applyNumberFormat="1" applyFont="1" applyFill="1" applyBorder="1" applyAlignment="1" applyProtection="1">
      <alignment vertical="top"/>
      <protection locked="0"/>
    </xf>
    <xf numFmtId="49" fontId="13" fillId="0" borderId="0" xfId="0" applyNumberFormat="1" applyFont="1" applyAlignment="1" applyProtection="1">
      <protection locked="0"/>
    </xf>
    <xf numFmtId="49" fontId="13" fillId="0" borderId="0" xfId="0" applyNumberFormat="1" applyFont="1" applyBorder="1" applyAlignment="1" applyProtection="1">
      <protection locked="0"/>
    </xf>
    <xf numFmtId="49" fontId="13" fillId="0" borderId="6" xfId="0" applyNumberFormat="1" applyFont="1" applyFill="1" applyBorder="1" applyAlignment="1" applyProtection="1">
      <alignment vertical="top" wrapText="1"/>
      <protection locked="0"/>
    </xf>
    <xf numFmtId="49" fontId="13" fillId="0" borderId="4" xfId="0" applyNumberFormat="1" applyFont="1" applyBorder="1" applyAlignment="1" applyProtection="1">
      <alignment vertical="top" wrapText="1"/>
      <protection locked="0"/>
    </xf>
    <xf numFmtId="49" fontId="13" fillId="0" borderId="5" xfId="0" applyNumberFormat="1" applyFont="1" applyBorder="1" applyAlignment="1" applyProtection="1">
      <alignment vertical="top" wrapText="1"/>
      <protection locked="0"/>
    </xf>
    <xf numFmtId="49" fontId="13" fillId="0" borderId="6" xfId="0" applyNumberFormat="1" applyFont="1" applyBorder="1" applyAlignment="1" applyProtection="1">
      <alignment vertical="top" wrapText="1"/>
      <protection locked="0"/>
    </xf>
    <xf numFmtId="49" fontId="13" fillId="0" borderId="17" xfId="0" applyNumberFormat="1" applyFont="1" applyFill="1" applyBorder="1" applyAlignment="1" applyProtection="1">
      <alignment vertical="top" wrapText="1"/>
      <protection locked="0"/>
    </xf>
    <xf numFmtId="49" fontId="13" fillId="0" borderId="0" xfId="0" applyNumberFormat="1" applyFont="1" applyAlignment="1" applyProtection="1">
      <alignment wrapText="1"/>
      <protection locked="0"/>
    </xf>
    <xf numFmtId="49" fontId="12" fillId="0" borderId="0" xfId="0" applyNumberFormat="1" applyFont="1" applyFill="1" applyBorder="1" applyAlignment="1" applyProtection="1">
      <alignment wrapText="1"/>
      <protection locked="0"/>
    </xf>
    <xf numFmtId="49" fontId="13" fillId="0" borderId="19" xfId="0" applyNumberFormat="1" applyFont="1" applyFill="1" applyBorder="1" applyAlignment="1" applyProtection="1">
      <alignment vertical="top" wrapText="1"/>
      <protection locked="0"/>
    </xf>
    <xf numFmtId="49" fontId="13" fillId="0" borderId="18" xfId="0" applyNumberFormat="1" applyFont="1" applyBorder="1" applyAlignment="1" applyProtection="1">
      <alignment vertical="top" wrapText="1"/>
      <protection locked="0"/>
    </xf>
    <xf numFmtId="49" fontId="13" fillId="0" borderId="1" xfId="0" applyNumberFormat="1" applyFont="1" applyBorder="1" applyAlignment="1" applyProtection="1">
      <alignment vertical="top" wrapText="1"/>
      <protection locked="0"/>
    </xf>
    <xf numFmtId="49" fontId="13" fillId="0" borderId="19" xfId="0" applyNumberFormat="1" applyFont="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0" xfId="0" applyNumberFormat="1" applyFont="1" applyBorder="1" applyAlignment="1" applyProtection="1">
      <alignment vertical="top" wrapText="1"/>
      <protection locked="0"/>
    </xf>
    <xf numFmtId="49" fontId="13" fillId="0" borderId="0" xfId="0" applyNumberFormat="1" applyFont="1" applyBorder="1" applyAlignment="1" applyProtection="1">
      <alignment wrapText="1"/>
      <protection locked="0"/>
    </xf>
    <xf numFmtId="49" fontId="13" fillId="0" borderId="12" xfId="0" applyNumberFormat="1" applyFont="1" applyFill="1" applyBorder="1" applyAlignment="1" applyProtection="1">
      <alignment vertical="top" wrapText="1"/>
      <protection locked="0"/>
    </xf>
    <xf numFmtId="49" fontId="13" fillId="0" borderId="10" xfId="0" applyNumberFormat="1" applyFont="1" applyBorder="1" applyAlignment="1" applyProtection="1">
      <alignment vertical="top" wrapText="1"/>
      <protection locked="0"/>
    </xf>
    <xf numFmtId="49" fontId="13" fillId="0" borderId="11" xfId="0" applyNumberFormat="1" applyFont="1" applyBorder="1" applyAlignment="1" applyProtection="1">
      <alignment vertical="top" wrapText="1"/>
      <protection locked="0"/>
    </xf>
    <xf numFmtId="49" fontId="13" fillId="0" borderId="12" xfId="0" applyNumberFormat="1" applyFont="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6" fillId="6" borderId="15" xfId="0" applyNumberFormat="1" applyFont="1" applyFill="1" applyBorder="1" applyAlignment="1" applyProtection="1">
      <alignment vertical="top" wrapText="1"/>
      <protection locked="0"/>
    </xf>
    <xf numFmtId="49" fontId="16" fillId="6" borderId="16" xfId="0" applyNumberFormat="1" applyFont="1" applyFill="1" applyBorder="1" applyAlignment="1" applyProtection="1">
      <alignment vertical="top" wrapText="1"/>
      <protection locked="0"/>
    </xf>
    <xf numFmtId="49" fontId="13" fillId="0" borderId="22" xfId="0" applyNumberFormat="1" applyFont="1" applyBorder="1" applyAlignment="1" applyProtection="1">
      <alignment vertical="top" wrapText="1"/>
      <protection locked="0"/>
    </xf>
    <xf numFmtId="49" fontId="13" fillId="0" borderId="23" xfId="0" applyNumberFormat="1" applyFont="1" applyBorder="1" applyAlignment="1" applyProtection="1">
      <alignment vertical="top" wrapText="1"/>
      <protection locked="0"/>
    </xf>
    <xf numFmtId="49" fontId="13" fillId="0" borderId="24" xfId="0" applyNumberFormat="1" applyFont="1" applyBorder="1" applyAlignment="1" applyProtection="1">
      <alignment vertical="top" wrapText="1"/>
      <protection locked="0"/>
    </xf>
    <xf numFmtId="49" fontId="13" fillId="0" borderId="25" xfId="0" applyNumberFormat="1" applyFont="1" applyBorder="1" applyAlignment="1" applyProtection="1">
      <alignment vertical="top" wrapText="1"/>
      <protection locked="0"/>
    </xf>
    <xf numFmtId="49" fontId="13" fillId="0" borderId="26" xfId="0" applyNumberFormat="1" applyFont="1" applyBorder="1" applyAlignment="1" applyProtection="1">
      <alignment vertical="top" wrapText="1"/>
      <protection locked="0"/>
    </xf>
    <xf numFmtId="49" fontId="13" fillId="0" borderId="27" xfId="0" applyNumberFormat="1" applyFont="1" applyBorder="1" applyAlignment="1" applyProtection="1">
      <alignment vertical="top" wrapText="1"/>
      <protection locked="0"/>
    </xf>
    <xf numFmtId="49" fontId="13" fillId="0" borderId="28" xfId="0" applyNumberFormat="1" applyFont="1" applyBorder="1" applyAlignment="1" applyProtection="1">
      <alignment vertical="top" wrapText="1"/>
      <protection locked="0"/>
    </xf>
    <xf numFmtId="49" fontId="13" fillId="0" borderId="29" xfId="0" applyNumberFormat="1" applyFont="1" applyBorder="1" applyAlignment="1" applyProtection="1">
      <alignment vertical="top" wrapText="1"/>
      <protection locked="0"/>
    </xf>
    <xf numFmtId="49" fontId="13" fillId="0" borderId="30" xfId="0" applyNumberFormat="1" applyFont="1" applyBorder="1" applyAlignment="1" applyProtection="1">
      <alignment vertical="top" wrapText="1"/>
      <protection locked="0"/>
    </xf>
    <xf numFmtId="49" fontId="13" fillId="0" borderId="31" xfId="0" applyNumberFormat="1" applyFont="1" applyBorder="1" applyAlignment="1" applyProtection="1">
      <alignment vertical="top" wrapText="1"/>
      <protection locked="0"/>
    </xf>
    <xf numFmtId="49" fontId="13" fillId="0" borderId="32" xfId="0" applyNumberFormat="1" applyFont="1" applyBorder="1" applyAlignment="1" applyProtection="1">
      <alignment vertical="top" wrapText="1"/>
      <protection locked="0"/>
    </xf>
    <xf numFmtId="49" fontId="13" fillId="0" borderId="33" xfId="0" applyNumberFormat="1" applyFont="1" applyBorder="1" applyAlignment="1" applyProtection="1">
      <alignment vertical="top" wrapText="1"/>
      <protection locked="0"/>
    </xf>
    <xf numFmtId="49" fontId="13" fillId="0" borderId="17" xfId="0" applyNumberFormat="1" applyFont="1" applyBorder="1" applyAlignment="1" applyProtection="1">
      <alignment vertical="top" wrapText="1"/>
      <protection locked="0"/>
    </xf>
    <xf numFmtId="49" fontId="13" fillId="0" borderId="35" xfId="0" applyNumberFormat="1" applyFont="1" applyBorder="1" applyAlignment="1" applyProtection="1">
      <alignment vertical="top" wrapText="1"/>
      <protection locked="0"/>
    </xf>
    <xf numFmtId="49" fontId="13" fillId="0" borderId="34" xfId="0" applyNumberFormat="1" applyFont="1" applyBorder="1" applyAlignment="1" applyProtection="1">
      <alignment vertical="top" wrapText="1"/>
      <protection locked="0"/>
    </xf>
    <xf numFmtId="49" fontId="13" fillId="0" borderId="36" xfId="0" applyNumberFormat="1" applyFont="1" applyBorder="1" applyAlignment="1" applyProtection="1">
      <alignment vertical="top" wrapText="1"/>
      <protection locked="0"/>
    </xf>
    <xf numFmtId="49" fontId="13" fillId="0" borderId="37" xfId="0" applyNumberFormat="1" applyFont="1" applyBorder="1" applyAlignment="1" applyProtection="1">
      <alignment vertical="top" wrapText="1"/>
      <protection locked="0"/>
    </xf>
    <xf numFmtId="49" fontId="13" fillId="0" borderId="38" xfId="0" applyNumberFormat="1" applyFont="1" applyBorder="1" applyAlignment="1" applyProtection="1">
      <alignment vertical="top" wrapText="1"/>
      <protection locked="0"/>
    </xf>
    <xf numFmtId="49" fontId="13" fillId="0" borderId="39" xfId="0" applyNumberFormat="1" applyFont="1" applyBorder="1" applyAlignment="1" applyProtection="1">
      <alignment vertical="top" wrapText="1"/>
      <protection locked="0"/>
    </xf>
    <xf numFmtId="49" fontId="13" fillId="0" borderId="25" xfId="0" applyNumberFormat="1" applyFont="1" applyFill="1" applyBorder="1" applyAlignment="1" applyProtection="1">
      <alignment vertical="top" wrapText="1"/>
      <protection locked="0"/>
    </xf>
    <xf numFmtId="49" fontId="13" fillId="0" borderId="27"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wrapText="1"/>
      <protection locked="0"/>
    </xf>
    <xf numFmtId="49" fontId="12" fillId="0" borderId="0" xfId="0" applyNumberFormat="1" applyFont="1" applyFill="1" applyBorder="1" applyAlignment="1" applyProtection="1">
      <alignment vertical="top" wrapText="1"/>
      <protection locked="0"/>
    </xf>
    <xf numFmtId="49" fontId="13" fillId="0" borderId="28"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5" fillId="6" borderId="15" xfId="0" applyNumberFormat="1" applyFont="1" applyFill="1" applyBorder="1" applyAlignment="1" applyProtection="1">
      <alignment vertical="top"/>
      <protection locked="0"/>
    </xf>
    <xf numFmtId="49" fontId="13" fillId="0" borderId="22" xfId="0" applyNumberFormat="1" applyFont="1" applyFill="1" applyBorder="1" applyAlignment="1" applyProtection="1">
      <alignment vertical="top" wrapText="1"/>
      <protection locked="0"/>
    </xf>
    <xf numFmtId="49" fontId="13" fillId="0" borderId="24" xfId="0" applyNumberFormat="1" applyFont="1" applyFill="1" applyBorder="1" applyAlignment="1" applyProtection="1">
      <alignment vertical="top" wrapText="1"/>
      <protection locked="0"/>
    </xf>
    <xf numFmtId="49" fontId="12" fillId="4" borderId="2" xfId="0" applyNumberFormat="1" applyFont="1" applyFill="1" applyBorder="1" applyAlignment="1" applyProtection="1">
      <alignment vertical="top" wrapText="1"/>
      <protection locked="0"/>
    </xf>
    <xf numFmtId="49" fontId="12" fillId="4" borderId="3" xfId="0" applyNumberFormat="1" applyFont="1" applyFill="1" applyBorder="1" applyAlignment="1" applyProtection="1">
      <alignment vertical="top" wrapText="1"/>
      <protection locked="0"/>
    </xf>
    <xf numFmtId="49" fontId="12" fillId="4" borderId="8" xfId="0" applyNumberFormat="1" applyFont="1" applyFill="1" applyBorder="1" applyAlignment="1" applyProtection="1">
      <alignment vertical="top" wrapText="1"/>
      <protection locked="0"/>
    </xf>
    <xf numFmtId="49" fontId="12" fillId="4" borderId="9" xfId="0" applyNumberFormat="1" applyFont="1" applyFill="1" applyBorder="1" applyAlignment="1" applyProtection="1">
      <alignment vertical="top" wrapText="1"/>
      <protection locked="0"/>
    </xf>
    <xf numFmtId="49" fontId="17" fillId="0" borderId="0" xfId="0" applyNumberFormat="1" applyFont="1" applyAlignment="1" applyProtection="1">
      <alignment vertical="top" wrapText="1"/>
      <protection locked="0"/>
    </xf>
    <xf numFmtId="0" fontId="13" fillId="0" borderId="0" xfId="0" applyFont="1"/>
    <xf numFmtId="0" fontId="13" fillId="0" borderId="0" xfId="0" applyFont="1" applyAlignment="1">
      <alignment vertical="top"/>
    </xf>
    <xf numFmtId="0" fontId="13" fillId="0" borderId="0" xfId="0" applyFont="1" applyFill="1" applyAlignment="1">
      <alignment vertical="top" wrapText="1"/>
    </xf>
    <xf numFmtId="0" fontId="13" fillId="0" borderId="0" xfId="0" applyFont="1" applyFill="1"/>
    <xf numFmtId="0" fontId="13" fillId="0" borderId="41" xfId="0" applyFont="1" applyFill="1" applyBorder="1" applyAlignment="1">
      <alignment horizontal="left" vertical="top"/>
    </xf>
    <xf numFmtId="0" fontId="13" fillId="0" borderId="42" xfId="0" applyFont="1" applyFill="1" applyBorder="1" applyAlignment="1">
      <alignment horizontal="left" vertical="top"/>
    </xf>
    <xf numFmtId="0" fontId="10" fillId="2" borderId="0" xfId="0" applyFont="1" applyFill="1" applyBorder="1" applyAlignment="1">
      <alignment horizontal="left" wrapText="1"/>
    </xf>
    <xf numFmtId="0" fontId="26" fillId="2" borderId="0" xfId="0" applyFont="1" applyFill="1" applyBorder="1" applyAlignment="1">
      <alignment horizontal="left" wrapText="1"/>
    </xf>
    <xf numFmtId="0" fontId="19" fillId="0" borderId="0" xfId="0" applyFont="1"/>
    <xf numFmtId="0" fontId="27" fillId="0" borderId="0" xfId="0" applyFont="1"/>
    <xf numFmtId="0" fontId="20" fillId="0" borderId="0" xfId="0" applyFont="1"/>
    <xf numFmtId="0" fontId="0" fillId="0" borderId="0" xfId="0" applyBorder="1" applyAlignment="1">
      <alignment wrapText="1"/>
    </xf>
    <xf numFmtId="0" fontId="0" fillId="0" borderId="0" xfId="0" applyAlignment="1">
      <alignment wrapText="1"/>
    </xf>
    <xf numFmtId="0" fontId="20" fillId="0" borderId="43" xfId="0" applyFont="1" applyBorder="1" applyAlignment="1">
      <alignment horizontal="left"/>
    </xf>
    <xf numFmtId="0" fontId="0" fillId="0" borderId="43" xfId="0" applyBorder="1" applyAlignment="1">
      <alignment wrapText="1"/>
    </xf>
    <xf numFmtId="0" fontId="28" fillId="0" borderId="44" xfId="0" applyFont="1" applyBorder="1"/>
    <xf numFmtId="0" fontId="20" fillId="0" borderId="44" xfId="0" applyFont="1" applyBorder="1" applyAlignment="1">
      <alignment horizontal="left"/>
    </xf>
    <xf numFmtId="0" fontId="0" fillId="0" borderId="0" xfId="0" applyBorder="1" applyAlignment="1"/>
    <xf numFmtId="0" fontId="0" fillId="0" borderId="0" xfId="0" applyBorder="1"/>
    <xf numFmtId="0" fontId="13" fillId="0" borderId="0" xfId="0" applyFont="1" applyBorder="1"/>
    <xf numFmtId="0" fontId="13" fillId="3" borderId="1" xfId="0" applyFont="1" applyFill="1" applyBorder="1" applyProtection="1">
      <protection locked="0"/>
    </xf>
    <xf numFmtId="0" fontId="30" fillId="0" borderId="0" xfId="2" applyFont="1" applyFill="1" applyBorder="1" applyAlignment="1" applyProtection="1">
      <alignment vertical="top"/>
      <protection locked="0"/>
    </xf>
    <xf numFmtId="0" fontId="13" fillId="0" borderId="0" xfId="0" applyFont="1" applyAlignment="1">
      <alignment horizontal="left"/>
    </xf>
    <xf numFmtId="0" fontId="0" fillId="0" borderId="0" xfId="0" applyBorder="1" applyAlignment="1">
      <alignment horizontal="center" wrapText="1"/>
    </xf>
    <xf numFmtId="0" fontId="13" fillId="0" borderId="11" xfId="0" applyFont="1" applyBorder="1" applyAlignment="1">
      <alignment wrapText="1"/>
    </xf>
    <xf numFmtId="0" fontId="13" fillId="3" borderId="11" xfId="0" applyFont="1" applyFill="1" applyBorder="1" applyAlignment="1">
      <alignment wrapText="1"/>
    </xf>
    <xf numFmtId="0" fontId="11" fillId="0" borderId="11" xfId="1" applyFont="1" applyFill="1" applyBorder="1" applyAlignment="1">
      <alignment wrapText="1"/>
    </xf>
    <xf numFmtId="0" fontId="13" fillId="4" borderId="11" xfId="0" applyFont="1" applyFill="1" applyBorder="1" applyAlignment="1">
      <alignment wrapText="1"/>
    </xf>
    <xf numFmtId="0" fontId="11" fillId="0" borderId="1" xfId="1" applyFont="1" applyFill="1" applyBorder="1" applyAlignment="1">
      <alignment wrapText="1"/>
    </xf>
    <xf numFmtId="3" fontId="32" fillId="0" borderId="44" xfId="2" applyNumberFormat="1" applyFont="1" applyFill="1" applyBorder="1" applyAlignment="1">
      <alignment vertical="top"/>
    </xf>
    <xf numFmtId="3" fontId="32" fillId="0" borderId="0" xfId="2" applyNumberFormat="1" applyFont="1" applyFill="1" applyAlignment="1">
      <alignment vertical="top"/>
    </xf>
    <xf numFmtId="3" fontId="33" fillId="0" borderId="44" xfId="2" applyNumberFormat="1" applyFont="1" applyFill="1" applyBorder="1" applyAlignment="1">
      <alignment vertical="top"/>
    </xf>
    <xf numFmtId="0" fontId="17" fillId="0" borderId="0" xfId="0" applyFont="1"/>
    <xf numFmtId="0" fontId="7" fillId="0" borderId="0" xfId="0" applyFont="1"/>
    <xf numFmtId="49" fontId="0" fillId="0" borderId="0" xfId="0" applyNumberFormat="1" applyFont="1" applyAlignment="1">
      <alignment vertical="top"/>
    </xf>
    <xf numFmtId="0" fontId="35" fillId="0" borderId="0" xfId="0" applyFont="1" applyAlignment="1">
      <alignment vertical="top"/>
    </xf>
    <xf numFmtId="0" fontId="0" fillId="0" borderId="0" xfId="0" applyAlignment="1">
      <alignment vertical="top"/>
    </xf>
    <xf numFmtId="49" fontId="19" fillId="0" borderId="0" xfId="0" applyNumberFormat="1" applyFont="1" applyAlignment="1">
      <alignment vertical="top" wrapText="1"/>
    </xf>
    <xf numFmtId="0" fontId="35" fillId="0" borderId="36" xfId="0" applyFont="1" applyBorder="1" applyAlignment="1">
      <alignment vertical="top"/>
    </xf>
    <xf numFmtId="0" fontId="13" fillId="0" borderId="32" xfId="0" applyFont="1" applyBorder="1" applyAlignment="1">
      <alignment vertical="top" wrapText="1"/>
    </xf>
    <xf numFmtId="0" fontId="36" fillId="9" borderId="36" xfId="0" applyFont="1" applyFill="1" applyBorder="1" applyAlignment="1">
      <alignment vertical="top"/>
    </xf>
    <xf numFmtId="0" fontId="13" fillId="0" borderId="46" xfId="0" applyFont="1" applyBorder="1" applyAlignment="1">
      <alignment vertical="top" wrapText="1"/>
    </xf>
    <xf numFmtId="0" fontId="0" fillId="0" borderId="46" xfId="0" applyBorder="1" applyAlignment="1">
      <alignment vertical="top"/>
    </xf>
    <xf numFmtId="0" fontId="13" fillId="0" borderId="46" xfId="0" applyFont="1" applyBorder="1" applyAlignment="1">
      <alignment vertical="top"/>
    </xf>
    <xf numFmtId="0" fontId="13" fillId="0" borderId="32" xfId="0" applyFont="1" applyBorder="1" applyAlignment="1">
      <alignment vertical="top"/>
    </xf>
    <xf numFmtId="0" fontId="37" fillId="0" borderId="0" xfId="0" applyFont="1"/>
    <xf numFmtId="0" fontId="37" fillId="0" borderId="0" xfId="0" applyFont="1" applyAlignment="1"/>
    <xf numFmtId="0" fontId="36" fillId="10" borderId="36" xfId="0" applyFont="1" applyFill="1" applyBorder="1" applyAlignment="1">
      <alignment vertical="top"/>
    </xf>
    <xf numFmtId="0" fontId="20" fillId="11" borderId="36" xfId="0" applyFont="1" applyFill="1" applyBorder="1" applyAlignment="1">
      <alignment vertical="top"/>
    </xf>
    <xf numFmtId="0" fontId="36" fillId="12" borderId="36" xfId="0" applyFont="1" applyFill="1" applyBorder="1" applyAlignment="1">
      <alignment vertical="top"/>
    </xf>
    <xf numFmtId="0" fontId="11" fillId="0" borderId="36" xfId="0" applyFont="1" applyFill="1" applyBorder="1" applyAlignment="1">
      <alignment horizontal="left" wrapText="1"/>
    </xf>
    <xf numFmtId="0" fontId="1" fillId="0" borderId="0" xfId="0" applyFont="1" applyBorder="1" applyAlignment="1">
      <alignment horizontal="left" vertical="center" wrapText="1"/>
    </xf>
    <xf numFmtId="0" fontId="11" fillId="0" borderId="0" xfId="0" applyFont="1" applyFill="1" applyBorder="1" applyAlignment="1">
      <alignment vertical="top"/>
    </xf>
    <xf numFmtId="0" fontId="6" fillId="0" borderId="0" xfId="0" applyFont="1" applyFill="1" applyBorder="1" applyAlignment="1">
      <alignment horizontal="left" vertical="top" wrapText="1"/>
    </xf>
    <xf numFmtId="0" fontId="10" fillId="3" borderId="0" xfId="0" applyFont="1" applyFill="1" applyBorder="1" applyAlignment="1" applyProtection="1">
      <alignment horizontal="left" vertical="top" wrapText="1"/>
      <protection locked="0"/>
    </xf>
    <xf numFmtId="0" fontId="10" fillId="2" borderId="0" xfId="0" applyFont="1" applyFill="1" applyBorder="1" applyAlignment="1">
      <alignment horizontal="left" vertical="top" wrapText="1"/>
    </xf>
    <xf numFmtId="14" fontId="10" fillId="3" borderId="0" xfId="0" applyNumberFormat="1" applyFont="1" applyFill="1" applyBorder="1" applyAlignment="1" applyProtection="1">
      <alignment horizontal="left" vertical="top" wrapText="1"/>
      <protection locked="0"/>
    </xf>
    <xf numFmtId="0" fontId="13" fillId="2" borderId="0" xfId="0" applyFont="1" applyFill="1" applyBorder="1" applyAlignment="1">
      <alignment wrapText="1"/>
    </xf>
    <xf numFmtId="0" fontId="12" fillId="0" borderId="41" xfId="0" applyNumberFormat="1" applyFont="1" applyFill="1" applyBorder="1" applyAlignment="1">
      <alignment horizontal="left" vertical="top" wrapText="1"/>
    </xf>
    <xf numFmtId="164" fontId="12" fillId="0" borderId="41" xfId="0" applyNumberFormat="1" applyFont="1" applyFill="1" applyBorder="1" applyAlignment="1">
      <alignment horizontal="left" vertical="top" wrapText="1"/>
    </xf>
    <xf numFmtId="0" fontId="13" fillId="0" borderId="0" xfId="0" applyFont="1" applyAlignment="1">
      <alignment vertical="top" wrapText="1"/>
    </xf>
    <xf numFmtId="0" fontId="13" fillId="0" borderId="37" xfId="0" applyFont="1" applyBorder="1" applyAlignment="1">
      <alignment horizontal="center" wrapText="1"/>
    </xf>
    <xf numFmtId="164" fontId="12" fillId="0" borderId="41" xfId="0" applyNumberFormat="1" applyFont="1" applyFill="1" applyBorder="1" applyAlignment="1" applyProtection="1">
      <alignment horizontal="left" vertical="top" wrapText="1"/>
    </xf>
    <xf numFmtId="0" fontId="12" fillId="0" borderId="0" xfId="0" applyFont="1" applyFill="1" applyBorder="1" applyAlignment="1" applyProtection="1">
      <alignment horizontal="left" vertical="top"/>
    </xf>
    <xf numFmtId="0" fontId="13" fillId="0" borderId="36" xfId="0" applyFont="1" applyBorder="1" applyAlignment="1">
      <alignment horizontal="center" wrapText="1"/>
    </xf>
    <xf numFmtId="0" fontId="11" fillId="4" borderId="1" xfId="1" applyFont="1" applyFill="1" applyBorder="1" applyAlignment="1">
      <alignment wrapText="1"/>
    </xf>
    <xf numFmtId="0" fontId="11" fillId="4" borderId="11" xfId="1" applyFont="1" applyFill="1" applyBorder="1" applyAlignment="1">
      <alignment wrapText="1"/>
    </xf>
    <xf numFmtId="0" fontId="13" fillId="4" borderId="32" xfId="0" applyFont="1" applyFill="1" applyBorder="1" applyAlignment="1" applyProtection="1">
      <alignment vertical="top" wrapText="1"/>
      <protection locked="0"/>
    </xf>
    <xf numFmtId="3" fontId="13" fillId="3" borderId="32" xfId="0" applyNumberFormat="1" applyFont="1" applyFill="1" applyBorder="1" applyAlignment="1" applyProtection="1">
      <alignment vertical="top" wrapText="1"/>
      <protection locked="0"/>
    </xf>
    <xf numFmtId="4" fontId="11" fillId="4" borderId="32" xfId="1" applyNumberFormat="1" applyFont="1" applyFill="1" applyBorder="1" applyAlignment="1" applyProtection="1">
      <alignment vertical="top" wrapText="1"/>
      <protection locked="0"/>
    </xf>
    <xf numFmtId="3" fontId="11" fillId="0" borderId="32" xfId="1" applyNumberFormat="1" applyFont="1" applyFill="1" applyBorder="1" applyAlignment="1">
      <alignment vertical="top" wrapText="1"/>
    </xf>
    <xf numFmtId="2" fontId="10" fillId="0" borderId="32" xfId="1" applyNumberFormat="1" applyFont="1" applyFill="1" applyBorder="1" applyAlignment="1">
      <alignment vertical="top" wrapText="1"/>
    </xf>
    <xf numFmtId="0" fontId="13" fillId="3" borderId="32" xfId="0" applyFont="1" applyFill="1" applyBorder="1" applyAlignment="1" applyProtection="1">
      <alignment vertical="top" wrapText="1"/>
      <protection locked="0"/>
    </xf>
    <xf numFmtId="0" fontId="11" fillId="3" borderId="1" xfId="0" applyFont="1" applyFill="1" applyBorder="1" applyAlignment="1" applyProtection="1">
      <alignment horizontal="left" vertical="top" wrapText="1"/>
      <protection locked="0"/>
    </xf>
    <xf numFmtId="0" fontId="13" fillId="0" borderId="11" xfId="0" applyFont="1" applyBorder="1" applyAlignment="1">
      <alignment vertical="top" wrapText="1"/>
    </xf>
    <xf numFmtId="0" fontId="13" fillId="4" borderId="11" xfId="0" applyFont="1" applyFill="1" applyBorder="1" applyAlignment="1" applyProtection="1">
      <alignment vertical="top" wrapText="1"/>
      <protection locked="0"/>
    </xf>
    <xf numFmtId="3" fontId="13" fillId="3" borderId="11" xfId="0" applyNumberFormat="1" applyFont="1" applyFill="1" applyBorder="1" applyAlignment="1" applyProtection="1">
      <alignment vertical="top" wrapText="1"/>
      <protection locked="0"/>
    </xf>
    <xf numFmtId="4" fontId="11" fillId="4" borderId="11" xfId="1" applyNumberFormat="1" applyFont="1" applyFill="1" applyBorder="1" applyAlignment="1" applyProtection="1">
      <alignment vertical="top" wrapText="1"/>
      <protection locked="0"/>
    </xf>
    <xf numFmtId="3" fontId="11" fillId="0" borderId="11" xfId="1" applyNumberFormat="1" applyFont="1" applyFill="1" applyBorder="1" applyAlignment="1">
      <alignment vertical="top" wrapText="1"/>
    </xf>
    <xf numFmtId="2" fontId="10" fillId="0" borderId="11" xfId="1" applyNumberFormat="1" applyFont="1" applyFill="1" applyBorder="1" applyAlignment="1">
      <alignment vertical="top" wrapText="1"/>
    </xf>
    <xf numFmtId="0" fontId="13" fillId="3" borderId="11" xfId="0" applyFont="1" applyFill="1" applyBorder="1" applyAlignment="1" applyProtection="1">
      <alignment vertical="top" wrapText="1"/>
      <protection locked="0"/>
    </xf>
    <xf numFmtId="0" fontId="11" fillId="3" borderId="11" xfId="0" applyFont="1" applyFill="1" applyBorder="1" applyAlignment="1" applyProtection="1">
      <alignment horizontal="left" vertical="top" wrapText="1"/>
      <protection locked="0"/>
    </xf>
    <xf numFmtId="0" fontId="13" fillId="0" borderId="45" xfId="0" applyFont="1" applyBorder="1" applyAlignment="1">
      <alignment vertical="top" wrapText="1"/>
    </xf>
    <xf numFmtId="0" fontId="13" fillId="4" borderId="45" xfId="0" applyFont="1" applyFill="1" applyBorder="1" applyAlignment="1">
      <alignment vertical="top" wrapText="1"/>
    </xf>
    <xf numFmtId="0" fontId="13" fillId="3" borderId="45" xfId="0" applyFont="1" applyFill="1" applyBorder="1" applyAlignment="1">
      <alignment vertical="top" wrapText="1"/>
    </xf>
    <xf numFmtId="3" fontId="13" fillId="3" borderId="45" xfId="0" applyNumberFormat="1" applyFont="1" applyFill="1" applyBorder="1" applyAlignment="1">
      <alignment vertical="top" wrapText="1"/>
    </xf>
    <xf numFmtId="4" fontId="13" fillId="3" borderId="45" xfId="0" applyNumberFormat="1" applyFont="1" applyFill="1" applyBorder="1" applyAlignment="1">
      <alignment vertical="top" wrapText="1"/>
    </xf>
    <xf numFmtId="0" fontId="28" fillId="0" borderId="44" xfId="0" applyFont="1" applyBorder="1" applyAlignment="1"/>
    <xf numFmtId="0" fontId="7" fillId="0" borderId="44" xfId="0" applyFont="1" applyBorder="1" applyAlignment="1"/>
    <xf numFmtId="0" fontId="17" fillId="0" borderId="44" xfId="0" applyFont="1" applyBorder="1" applyAlignment="1"/>
    <xf numFmtId="4" fontId="32" fillId="0" borderId="44" xfId="2" applyNumberFormat="1" applyFont="1" applyFill="1" applyBorder="1" applyAlignment="1"/>
    <xf numFmtId="0" fontId="17" fillId="0" borderId="0" xfId="0" applyFont="1" applyAlignment="1"/>
    <xf numFmtId="0" fontId="38" fillId="0" borderId="48" xfId="2" applyFont="1" applyFill="1" applyBorder="1" applyAlignment="1">
      <alignment horizontal="left" vertical="top"/>
    </xf>
    <xf numFmtId="0" fontId="38" fillId="0" borderId="48" xfId="2" applyFont="1" applyFill="1" applyBorder="1" applyAlignment="1">
      <alignment vertical="top"/>
    </xf>
    <xf numFmtId="0" fontId="32" fillId="0" borderId="0" xfId="2" applyFont="1" applyFill="1" applyAlignment="1">
      <alignment horizontal="left" vertical="top"/>
    </xf>
    <xf numFmtId="4" fontId="32" fillId="0" borderId="0" xfId="2" applyNumberFormat="1" applyFont="1" applyFill="1" applyAlignment="1">
      <alignment horizontal="left" vertical="top"/>
    </xf>
    <xf numFmtId="4" fontId="32" fillId="0" borderId="0" xfId="2" applyNumberFormat="1" applyFont="1" applyFill="1" applyAlignment="1">
      <alignment vertical="top"/>
    </xf>
    <xf numFmtId="0" fontId="32" fillId="0" borderId="0" xfId="2" applyFont="1" applyFill="1" applyAlignment="1">
      <alignment vertical="top"/>
    </xf>
    <xf numFmtId="0" fontId="32" fillId="0" borderId="0" xfId="2" applyFont="1" applyFill="1" applyAlignment="1">
      <alignment horizontal="left" vertical="top" wrapText="1"/>
    </xf>
    <xf numFmtId="0" fontId="32" fillId="0" borderId="0" xfId="2" applyFont="1" applyFill="1" applyAlignment="1">
      <alignment vertical="top" wrapText="1"/>
    </xf>
    <xf numFmtId="0" fontId="37" fillId="0" borderId="0" xfId="0" applyFont="1" applyAlignment="1">
      <alignment wrapText="1"/>
    </xf>
    <xf numFmtId="0" fontId="17" fillId="0" borderId="0" xfId="0" applyFont="1" applyAlignment="1">
      <alignment horizontal="left" vertical="top"/>
    </xf>
    <xf numFmtId="0" fontId="17" fillId="0" borderId="0" xfId="0" applyFont="1" applyAlignment="1">
      <alignment horizontal="center" vertical="top"/>
    </xf>
    <xf numFmtId="0" fontId="17" fillId="0" borderId="0" xfId="0" applyFont="1" applyAlignment="1">
      <alignment horizontal="center" vertical="center"/>
    </xf>
    <xf numFmtId="0" fontId="17" fillId="0" borderId="0" xfId="0" applyFont="1" applyAlignment="1">
      <alignment horizontal="left" vertical="center"/>
    </xf>
    <xf numFmtId="0" fontId="13" fillId="0" borderId="0" xfId="0" applyFont="1" applyAlignment="1">
      <alignment vertical="top"/>
    </xf>
    <xf numFmtId="49" fontId="19" fillId="0" borderId="0" xfId="0" applyNumberFormat="1" applyFont="1" applyAlignment="1" applyProtection="1">
      <alignment vertical="center"/>
    </xf>
    <xf numFmtId="0" fontId="36" fillId="13" borderId="36" xfId="0" applyFont="1" applyFill="1" applyBorder="1" applyAlignment="1">
      <alignment vertical="top"/>
    </xf>
    <xf numFmtId="0" fontId="0" fillId="0" borderId="0" xfId="0" applyProtection="1">
      <protection locked="0"/>
    </xf>
    <xf numFmtId="0" fontId="13" fillId="0" borderId="0" xfId="0" applyFont="1" applyProtection="1">
      <protection locked="0"/>
    </xf>
    <xf numFmtId="0" fontId="13" fillId="0" borderId="0" xfId="0" applyFont="1" applyFill="1" applyProtection="1">
      <protection locked="0"/>
    </xf>
    <xf numFmtId="0" fontId="0" fillId="0" borderId="0" xfId="0" applyAlignment="1" applyProtection="1">
      <alignment wrapText="1"/>
      <protection locked="0"/>
    </xf>
    <xf numFmtId="0" fontId="3" fillId="0" borderId="0" xfId="0" applyFont="1" applyProtection="1">
      <protection locked="0"/>
    </xf>
    <xf numFmtId="0" fontId="12" fillId="0" borderId="1" xfId="0" applyFont="1" applyBorder="1" applyAlignment="1" applyProtection="1">
      <alignment vertical="top"/>
      <protection locked="0"/>
    </xf>
    <xf numFmtId="0" fontId="13" fillId="0" borderId="1" xfId="0" applyFont="1" applyBorder="1" applyAlignment="1" applyProtection="1">
      <alignment vertical="top"/>
      <protection locked="0"/>
    </xf>
    <xf numFmtId="0" fontId="13" fillId="0" borderId="0" xfId="0" applyFont="1" applyFill="1" applyBorder="1" applyAlignment="1" applyProtection="1">
      <alignment horizontal="left" vertical="top"/>
    </xf>
    <xf numFmtId="0" fontId="13" fillId="0" borderId="0" xfId="0" applyFont="1" applyFill="1" applyProtection="1"/>
    <xf numFmtId="49" fontId="0" fillId="0" borderId="0" xfId="0" applyNumberFormat="1" applyFont="1" applyAlignment="1" applyProtection="1">
      <alignment vertical="center"/>
      <protection locked="0"/>
    </xf>
    <xf numFmtId="49" fontId="13" fillId="0" borderId="0" xfId="0" applyNumberFormat="1" applyFont="1" applyAlignment="1" applyProtection="1">
      <alignment vertical="top" wrapText="1"/>
      <protection locked="0"/>
    </xf>
    <xf numFmtId="49" fontId="12" fillId="3" borderId="10" xfId="0" applyNumberFormat="1" applyFont="1" applyFill="1" applyBorder="1" applyAlignment="1" applyProtection="1">
      <alignment vertical="top" wrapText="1"/>
      <protection locked="0"/>
    </xf>
    <xf numFmtId="49" fontId="12" fillId="3" borderId="11" xfId="0" applyNumberFormat="1" applyFont="1" applyFill="1" applyBorder="1" applyAlignment="1" applyProtection="1">
      <alignment vertical="top" wrapText="1"/>
      <protection locked="0"/>
    </xf>
    <xf numFmtId="49" fontId="12" fillId="3" borderId="12" xfId="0" applyNumberFormat="1" applyFont="1" applyFill="1" applyBorder="1" applyAlignment="1" applyProtection="1">
      <alignment vertical="top" wrapText="1"/>
      <protection locked="0"/>
    </xf>
    <xf numFmtId="49" fontId="12" fillId="5" borderId="10" xfId="0" applyNumberFormat="1" applyFont="1" applyFill="1" applyBorder="1" applyAlignment="1" applyProtection="1">
      <alignment vertical="top" wrapText="1"/>
      <protection locked="0"/>
    </xf>
    <xf numFmtId="49" fontId="12" fillId="5" borderId="11" xfId="0" applyNumberFormat="1" applyFont="1" applyFill="1" applyBorder="1" applyAlignment="1" applyProtection="1">
      <alignment vertical="top" wrapText="1"/>
      <protection locked="0"/>
    </xf>
    <xf numFmtId="49" fontId="12" fillId="5" borderId="12" xfId="0" applyNumberFormat="1" applyFont="1" applyFill="1" applyBorder="1" applyAlignment="1" applyProtection="1">
      <alignment vertical="top" wrapText="1"/>
      <protection locked="0"/>
    </xf>
    <xf numFmtId="49" fontId="12" fillId="0" borderId="0" xfId="0" applyNumberFormat="1" applyFont="1" applyAlignment="1" applyProtection="1">
      <alignment vertical="top" wrapText="1"/>
      <protection locked="0"/>
    </xf>
    <xf numFmtId="49" fontId="12" fillId="0" borderId="0" xfId="0" applyNumberFormat="1" applyFont="1" applyBorder="1" applyAlignment="1" applyProtection="1">
      <alignment wrapText="1"/>
      <protection locked="0"/>
    </xf>
    <xf numFmtId="49" fontId="12" fillId="0" borderId="0" xfId="0" applyNumberFormat="1" applyFont="1" applyAlignment="1" applyProtection="1">
      <alignment wrapText="1"/>
      <protection locked="0"/>
    </xf>
    <xf numFmtId="49" fontId="17" fillId="0" borderId="0" xfId="0" applyNumberFormat="1" applyFont="1" applyBorder="1" applyAlignment="1" applyProtection="1">
      <alignment vertical="top" wrapText="1"/>
      <protection locked="0"/>
    </xf>
    <xf numFmtId="0" fontId="17" fillId="0" borderId="0" xfId="0" applyNumberFormat="1" applyFont="1" applyBorder="1" applyAlignment="1" applyProtection="1">
      <alignment vertical="top" wrapText="1"/>
      <protection locked="0"/>
    </xf>
    <xf numFmtId="49" fontId="17" fillId="0" borderId="0" xfId="0" applyNumberFormat="1" applyFont="1" applyAlignment="1" applyProtection="1">
      <alignment wrapText="1"/>
      <protection locked="0"/>
    </xf>
    <xf numFmtId="49" fontId="17" fillId="0" borderId="0" xfId="0" applyNumberFormat="1" applyFont="1" applyBorder="1" applyAlignment="1" applyProtection="1">
      <alignment wrapText="1"/>
      <protection locked="0"/>
    </xf>
    <xf numFmtId="49" fontId="13" fillId="0" borderId="0" xfId="0" applyNumberFormat="1" applyFont="1" applyBorder="1" applyAlignment="1" applyProtection="1">
      <alignment vertical="top" wrapText="1"/>
      <protection locked="0"/>
    </xf>
    <xf numFmtId="0" fontId="13" fillId="0" borderId="0" xfId="0" applyFont="1" applyProtection="1"/>
    <xf numFmtId="0" fontId="12" fillId="0" borderId="42" xfId="0" applyFont="1" applyFill="1" applyBorder="1" applyAlignment="1" applyProtection="1">
      <alignment horizontal="left" vertical="top"/>
    </xf>
    <xf numFmtId="0" fontId="13" fillId="0" borderId="42" xfId="0" applyFont="1" applyFill="1" applyBorder="1" applyAlignment="1" applyProtection="1">
      <alignment horizontal="left" vertical="top"/>
    </xf>
    <xf numFmtId="0" fontId="40" fillId="0" borderId="1" xfId="4" applyFill="1" applyBorder="1" applyAlignment="1" applyProtection="1">
      <alignment horizontal="left" vertical="top" wrapText="1"/>
      <protection locked="0"/>
    </xf>
    <xf numFmtId="0" fontId="41" fillId="0" borderId="1" xfId="0" applyFont="1" applyBorder="1" applyAlignment="1">
      <alignment vertical="top" wrapText="1"/>
    </xf>
    <xf numFmtId="0" fontId="42" fillId="0" borderId="1" xfId="0" applyFont="1" applyBorder="1" applyAlignment="1">
      <alignment vertical="top" wrapText="1"/>
    </xf>
    <xf numFmtId="0" fontId="11" fillId="0" borderId="0" xfId="0" applyFont="1" applyFill="1" applyBorder="1" applyAlignment="1">
      <alignment vertical="top" wrapText="1"/>
    </xf>
    <xf numFmtId="0" fontId="13" fillId="0" borderId="0" xfId="0" applyFont="1" applyAlignment="1">
      <alignment vertical="top" wrapText="1"/>
    </xf>
    <xf numFmtId="0" fontId="17" fillId="0" borderId="0" xfId="0" applyFont="1" applyBorder="1" applyAlignment="1">
      <alignment vertical="top" wrapText="1"/>
    </xf>
    <xf numFmtId="0" fontId="17" fillId="0" borderId="0" xfId="0" applyFont="1" applyAlignment="1">
      <alignment horizontal="left" vertical="center" wrapText="1"/>
    </xf>
    <xf numFmtId="0" fontId="17" fillId="0" borderId="0" xfId="0" applyFont="1" applyAlignment="1">
      <alignment horizontal="left" vertical="top"/>
    </xf>
    <xf numFmtId="0" fontId="17" fillId="0" borderId="0" xfId="0" applyFont="1" applyBorder="1" applyAlignment="1">
      <alignment vertical="center" wrapText="1"/>
    </xf>
    <xf numFmtId="0" fontId="17" fillId="0" borderId="0" xfId="0" applyFont="1" applyAlignment="1">
      <alignment horizontal="left" vertical="top" wrapText="1"/>
    </xf>
    <xf numFmtId="0" fontId="13" fillId="3" borderId="36" xfId="0" applyFont="1" applyFill="1" applyBorder="1" applyAlignment="1">
      <alignment horizontal="left" wrapText="1"/>
    </xf>
    <xf numFmtId="0" fontId="13" fillId="3" borderId="32" xfId="0" applyFont="1" applyFill="1" applyBorder="1" applyAlignment="1">
      <alignment horizontal="left" wrapText="1"/>
    </xf>
    <xf numFmtId="0" fontId="13" fillId="0" borderId="38" xfId="0" applyFont="1" applyBorder="1" applyAlignment="1">
      <alignment horizontal="center" wrapText="1"/>
    </xf>
    <xf numFmtId="0" fontId="13" fillId="0" borderId="40" xfId="0" applyFont="1" applyBorder="1" applyAlignment="1">
      <alignment horizontal="center" wrapText="1"/>
    </xf>
    <xf numFmtId="0" fontId="13" fillId="0" borderId="37" xfId="0" applyFont="1" applyBorder="1" applyAlignment="1">
      <alignment horizontal="center" wrapText="1"/>
    </xf>
    <xf numFmtId="0" fontId="32" fillId="0" borderId="0" xfId="2" applyFont="1" applyFill="1" applyBorder="1" applyAlignment="1">
      <alignment vertical="top" wrapText="1"/>
    </xf>
    <xf numFmtId="0" fontId="17" fillId="0" borderId="50" xfId="0" applyFont="1" applyBorder="1" applyAlignment="1">
      <alignment vertical="top" wrapText="1"/>
    </xf>
    <xf numFmtId="0" fontId="13" fillId="4" borderId="36" xfId="0" applyFont="1" applyFill="1" applyBorder="1" applyAlignment="1">
      <alignment horizontal="left" wrapText="1"/>
    </xf>
    <xf numFmtId="0" fontId="13" fillId="4" borderId="32" xfId="0" applyFont="1" applyFill="1" applyBorder="1" applyAlignment="1">
      <alignment horizontal="left" wrapText="1"/>
    </xf>
    <xf numFmtId="0" fontId="32" fillId="0" borderId="49" xfId="2" applyFont="1" applyFill="1" applyBorder="1" applyAlignment="1">
      <alignment vertical="top" wrapText="1"/>
    </xf>
    <xf numFmtId="0" fontId="11" fillId="4" borderId="1" xfId="1" applyFont="1" applyFill="1" applyBorder="1" applyAlignment="1">
      <alignment horizontal="center" wrapText="1"/>
    </xf>
    <xf numFmtId="0" fontId="11" fillId="0" borderId="1" xfId="1" applyFont="1" applyFill="1" applyBorder="1" applyAlignment="1">
      <alignment horizontal="center" wrapText="1"/>
    </xf>
    <xf numFmtId="0" fontId="13" fillId="0" borderId="0" xfId="0" applyFont="1" applyAlignment="1">
      <alignment wrapText="1"/>
    </xf>
    <xf numFmtId="0" fontId="13" fillId="0" borderId="0" xfId="0" applyFont="1" applyAlignment="1">
      <alignment vertical="top"/>
    </xf>
    <xf numFmtId="0" fontId="12" fillId="0" borderId="0" xfId="0" applyFont="1" applyFill="1" applyBorder="1" applyAlignment="1" applyProtection="1">
      <alignment horizontal="left" vertical="top" wrapText="1"/>
    </xf>
    <xf numFmtId="164" fontId="12" fillId="0" borderId="47" xfId="0" applyNumberFormat="1" applyFont="1" applyFill="1" applyBorder="1" applyAlignment="1" applyProtection="1">
      <alignment horizontal="left" vertical="top" wrapText="1"/>
    </xf>
    <xf numFmtId="0" fontId="13" fillId="0" borderId="1" xfId="0" applyFont="1" applyBorder="1" applyAlignment="1">
      <alignment horizontal="left" vertical="top" wrapText="1"/>
    </xf>
    <xf numFmtId="0" fontId="13" fillId="4" borderId="32" xfId="0" applyFont="1" applyFill="1" applyBorder="1" applyAlignment="1">
      <alignment wrapText="1"/>
    </xf>
    <xf numFmtId="49" fontId="12" fillId="0" borderId="18" xfId="0" applyNumberFormat="1" applyFont="1" applyBorder="1" applyAlignment="1" applyProtection="1">
      <alignment vertical="top" wrapText="1"/>
      <protection locked="0"/>
    </xf>
    <xf numFmtId="49" fontId="12" fillId="0" borderId="10" xfId="0" applyNumberFormat="1" applyFont="1" applyBorder="1" applyAlignment="1" applyProtection="1">
      <alignment vertical="top" wrapText="1"/>
      <protection locked="0"/>
    </xf>
    <xf numFmtId="49" fontId="12" fillId="0" borderId="4" xfId="0" applyNumberFormat="1" applyFont="1" applyBorder="1" applyAlignment="1" applyProtection="1">
      <alignment vertical="top" wrapText="1"/>
      <protection locked="0"/>
    </xf>
    <xf numFmtId="49" fontId="12" fillId="0" borderId="34" xfId="0" applyNumberFormat="1" applyFont="1" applyBorder="1" applyAlignment="1" applyProtection="1">
      <alignment vertical="top" wrapText="1"/>
      <protection locked="0"/>
    </xf>
    <xf numFmtId="49" fontId="15" fillId="6" borderId="14" xfId="0" applyNumberFormat="1" applyFont="1" applyFill="1" applyBorder="1" applyAlignment="1" applyProtection="1">
      <alignment vertical="top" wrapText="1"/>
      <protection locked="0"/>
    </xf>
    <xf numFmtId="49" fontId="15" fillId="6" borderId="15" xfId="0" applyNumberFormat="1" applyFont="1" applyFill="1" applyBorder="1" applyAlignment="1" applyProtection="1">
      <alignment vertical="top" wrapText="1"/>
      <protection locked="0"/>
    </xf>
    <xf numFmtId="0" fontId="13" fillId="0" borderId="0" xfId="0" applyFont="1" applyFill="1" applyAlignment="1" applyProtection="1">
      <alignment vertical="top" wrapText="1"/>
    </xf>
    <xf numFmtId="49" fontId="12" fillId="3" borderId="4" xfId="0" applyNumberFormat="1" applyFont="1" applyFill="1" applyBorder="1" applyAlignment="1" applyProtection="1">
      <alignment horizontal="left" vertical="top" wrapText="1"/>
      <protection locked="0"/>
    </xf>
    <xf numFmtId="49" fontId="12" fillId="3" borderId="5" xfId="0" applyNumberFormat="1" applyFont="1" applyFill="1" applyBorder="1" applyAlignment="1" applyProtection="1">
      <alignment horizontal="left" vertical="top" wrapText="1"/>
      <protection locked="0"/>
    </xf>
    <xf numFmtId="49" fontId="12" fillId="3" borderId="6" xfId="0" applyNumberFormat="1" applyFont="1" applyFill="1" applyBorder="1" applyAlignment="1" applyProtection="1">
      <alignment horizontal="left" vertical="top" wrapText="1"/>
      <protection locked="0"/>
    </xf>
    <xf numFmtId="49" fontId="12" fillId="5" borderId="4" xfId="0" applyNumberFormat="1" applyFont="1" applyFill="1" applyBorder="1" applyAlignment="1" applyProtection="1">
      <alignment horizontal="left" vertical="top" wrapText="1"/>
      <protection locked="0"/>
    </xf>
    <xf numFmtId="49" fontId="12" fillId="5" borderId="5" xfId="0" applyNumberFormat="1" applyFont="1" applyFill="1" applyBorder="1" applyAlignment="1" applyProtection="1">
      <alignment horizontal="left" vertical="top" wrapText="1"/>
      <protection locked="0"/>
    </xf>
    <xf numFmtId="49" fontId="12" fillId="5" borderId="6" xfId="0" applyNumberFormat="1" applyFont="1" applyFill="1" applyBorder="1" applyAlignment="1" applyProtection="1">
      <alignment horizontal="left" vertical="top" wrapText="1"/>
      <protection locked="0"/>
    </xf>
    <xf numFmtId="49" fontId="12" fillId="7" borderId="7" xfId="0" applyNumberFormat="1" applyFont="1" applyFill="1" applyBorder="1" applyAlignment="1" applyProtection="1">
      <alignment vertical="top" wrapText="1"/>
      <protection locked="0"/>
    </xf>
    <xf numFmtId="49" fontId="12" fillId="7" borderId="13" xfId="0" applyNumberFormat="1" applyFont="1" applyFill="1" applyBorder="1" applyAlignment="1" applyProtection="1">
      <alignment vertical="top" wrapText="1"/>
      <protection locked="0"/>
    </xf>
    <xf numFmtId="49" fontId="17" fillId="0" borderId="0" xfId="0" applyNumberFormat="1" applyFont="1" applyAlignment="1" applyProtection="1">
      <alignment vertical="top" wrapText="1"/>
      <protection locked="0"/>
    </xf>
    <xf numFmtId="49" fontId="12" fillId="6" borderId="7" xfId="0" applyNumberFormat="1" applyFont="1" applyFill="1" applyBorder="1" applyAlignment="1" applyProtection="1">
      <alignment vertical="top" wrapText="1"/>
      <protection locked="0"/>
    </xf>
    <xf numFmtId="49" fontId="12" fillId="6" borderId="13" xfId="0" applyNumberFormat="1" applyFont="1" applyFill="1" applyBorder="1" applyAlignment="1" applyProtection="1">
      <alignment vertical="top" wrapText="1"/>
      <protection locked="0"/>
    </xf>
    <xf numFmtId="0" fontId="13" fillId="0" borderId="0" xfId="0" applyFont="1" applyAlignment="1" applyProtection="1">
      <alignment vertical="top" wrapText="1"/>
    </xf>
    <xf numFmtId="0" fontId="12" fillId="0" borderId="41" xfId="0" applyFont="1" applyFill="1" applyBorder="1" applyAlignment="1" applyProtection="1">
      <alignment horizontal="left" vertical="top" wrapText="1"/>
    </xf>
    <xf numFmtId="164" fontId="12" fillId="0" borderId="41" xfId="0" applyNumberFormat="1" applyFont="1" applyFill="1" applyBorder="1" applyAlignment="1" applyProtection="1">
      <alignment horizontal="left" vertical="top" wrapText="1"/>
    </xf>
    <xf numFmtId="0" fontId="20" fillId="5" borderId="1" xfId="0" applyFont="1" applyFill="1" applyBorder="1" applyProtection="1">
      <protection locked="0"/>
    </xf>
    <xf numFmtId="0" fontId="13" fillId="0" borderId="1" xfId="0" applyFont="1" applyBorder="1" applyAlignment="1" applyProtection="1">
      <alignment vertical="top" wrapText="1"/>
      <protection locked="0"/>
    </xf>
    <xf numFmtId="0" fontId="13" fillId="0" borderId="26" xfId="0" applyFont="1" applyBorder="1" applyAlignment="1" applyProtection="1">
      <alignment vertical="top" wrapText="1"/>
      <protection locked="0"/>
    </xf>
    <xf numFmtId="0" fontId="13" fillId="0" borderId="25" xfId="0" applyFont="1" applyBorder="1" applyAlignment="1" applyProtection="1">
      <alignment vertical="top" wrapText="1"/>
      <protection locked="0"/>
    </xf>
    <xf numFmtId="49" fontId="19" fillId="0" borderId="0" xfId="0" applyNumberFormat="1" applyFont="1" applyAlignment="1" applyProtection="1">
      <alignment vertical="center" wrapText="1"/>
    </xf>
    <xf numFmtId="49" fontId="19" fillId="0" borderId="0" xfId="0" applyNumberFormat="1" applyFont="1" applyAlignment="1" applyProtection="1">
      <alignment vertical="center"/>
    </xf>
    <xf numFmtId="0" fontId="13" fillId="0" borderId="51" xfId="0" applyFont="1" applyBorder="1" applyAlignment="1" applyProtection="1">
      <alignment vertical="top" wrapText="1"/>
      <protection locked="0"/>
    </xf>
    <xf numFmtId="0" fontId="13" fillId="0" borderId="1" xfId="0" applyFont="1" applyBorder="1" applyAlignment="1" applyProtection="1">
      <alignment vertical="top"/>
      <protection locked="0"/>
    </xf>
    <xf numFmtId="0" fontId="13" fillId="0" borderId="1" xfId="0" applyFont="1" applyBorder="1" applyProtection="1">
      <protection locked="0"/>
    </xf>
  </cellXfs>
  <cellStyles count="5">
    <cellStyle name="God" xfId="1" builtinId="26"/>
    <cellStyle name="Link" xfId="4" builtinId="8"/>
    <cellStyle name="Normal" xfId="0" builtinId="0"/>
    <cellStyle name="Normal 2" xfId="3" xr:uid="{00000000-0005-0000-0000-000003000000}"/>
    <cellStyle name="Normal_Skemaer til registrering af energibesparelser ved projekter" xfId="2" xr:uid="{00000000-0005-0000-0000-000004000000}"/>
  </cellStyles>
  <dxfs count="3">
    <dxf>
      <fill>
        <patternFill patternType="none">
          <bgColor auto="1"/>
        </patternFill>
      </fill>
      <border>
        <left style="thin">
          <color rgb="FFFF0000"/>
        </left>
        <right style="thin">
          <color rgb="FFFF0000"/>
        </right>
        <top style="thin">
          <color rgb="FFFF0000"/>
        </top>
        <bottom style="thin">
          <color rgb="FFFF0000"/>
        </bottom>
      </border>
    </dxf>
    <dxf>
      <fill>
        <patternFill>
          <bgColor theme="6" tint="-0.24994659260841701"/>
        </patternFill>
      </fill>
    </dxf>
    <dxf>
      <fill>
        <patternFill>
          <bgColor theme="6" tint="0.59996337778862885"/>
        </patternFill>
      </fill>
    </dxf>
  </dxfs>
  <tableStyles count="0" defaultTableStyle="TableStyleMedium9" defaultPivotStyle="PivotStyleLight16"/>
  <colors>
    <mruColors>
      <color rgb="FF948B54"/>
      <color rgb="FFAFCA0B"/>
      <color rgb="FF1C497F"/>
      <color rgb="FFADCAED"/>
      <color rgb="FFFFFFCC"/>
      <color rgb="FF489657"/>
      <color rgb="FFFF9966"/>
      <color rgb="FF7DE86E"/>
      <color rgb="FFF69CA2"/>
      <color rgb="FF917B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[1]Tabel!$A$2</c:f>
              <c:strCache>
                <c:ptCount val="1"/>
                <c:pt idx="0">
                  <c:v>Variant A</c:v>
                </c:pt>
              </c:strCache>
            </c:strRef>
          </c:tx>
          <c:invertIfNegative val="0"/>
          <c:cat>
            <c:strRef>
              <c:f>[1]Tabel!$B$1:$E$1</c:f>
              <c:strCache>
                <c:ptCount val="4"/>
                <c:pt idx="0">
                  <c:v>Isolering</c:v>
                </c:pt>
                <c:pt idx="1">
                  <c:v>Kunststof</c:v>
                </c:pt>
                <c:pt idx="2">
                  <c:v>Metal</c:v>
                </c:pt>
                <c:pt idx="3">
                  <c:v>Mineralsk</c:v>
                </c:pt>
              </c:strCache>
            </c:strRef>
          </c:cat>
          <c:val>
            <c:numRef>
              <c:f>[1]Tabel!$B$2:$E$2</c:f>
              <c:numCache>
                <c:formatCode>General</c:formatCode>
                <c:ptCount val="4"/>
                <c:pt idx="0">
                  <c:v>227082.36</c:v>
                </c:pt>
                <c:pt idx="1">
                  <c:v>91319.38</c:v>
                </c:pt>
                <c:pt idx="2">
                  <c:v>3997.39</c:v>
                </c:pt>
                <c:pt idx="3">
                  <c:v>46303.69</c:v>
                </c:pt>
              </c:numCache>
            </c:numRef>
          </c:val>
          <c:extLst>
            <c:ext xmlns:c16="http://schemas.microsoft.com/office/drawing/2014/chart" uri="{C3380CC4-5D6E-409C-BE32-E72D297353CC}">
              <c16:uniqueId val="{00000000-268A-4BA6-9337-F9F253AF550B}"/>
            </c:ext>
          </c:extLst>
        </c:ser>
        <c:ser>
          <c:idx val="1"/>
          <c:order val="1"/>
          <c:tx>
            <c:strRef>
              <c:f>[1]Tabel!$A$3</c:f>
              <c:strCache>
                <c:ptCount val="1"/>
                <c:pt idx="0">
                  <c:v>Variant B</c:v>
                </c:pt>
              </c:strCache>
            </c:strRef>
          </c:tx>
          <c:invertIfNegative val="0"/>
          <c:cat>
            <c:strRef>
              <c:f>[1]Tabel!$B$1:$E$1</c:f>
              <c:strCache>
                <c:ptCount val="4"/>
                <c:pt idx="0">
                  <c:v>Isolering</c:v>
                </c:pt>
                <c:pt idx="1">
                  <c:v>Kunststof</c:v>
                </c:pt>
                <c:pt idx="2">
                  <c:v>Metal</c:v>
                </c:pt>
                <c:pt idx="3">
                  <c:v>Mineralsk</c:v>
                </c:pt>
              </c:strCache>
            </c:strRef>
          </c:cat>
          <c:val>
            <c:numRef>
              <c:f>[1]Tabel!$B$3:$E$3</c:f>
              <c:numCache>
                <c:formatCode>General</c:formatCode>
                <c:ptCount val="4"/>
                <c:pt idx="0">
                  <c:v>180000</c:v>
                </c:pt>
                <c:pt idx="1">
                  <c:v>70000</c:v>
                </c:pt>
                <c:pt idx="2">
                  <c:v>4500</c:v>
                </c:pt>
                <c:pt idx="3">
                  <c:v>70000</c:v>
                </c:pt>
              </c:numCache>
            </c:numRef>
          </c:val>
          <c:extLst>
            <c:ext xmlns:c16="http://schemas.microsoft.com/office/drawing/2014/chart" uri="{C3380CC4-5D6E-409C-BE32-E72D297353CC}">
              <c16:uniqueId val="{00000001-268A-4BA6-9337-F9F253AF550B}"/>
            </c:ext>
          </c:extLst>
        </c:ser>
        <c:dLbls>
          <c:showLegendKey val="0"/>
          <c:showVal val="0"/>
          <c:showCatName val="0"/>
          <c:showSerName val="0"/>
          <c:showPercent val="0"/>
          <c:showBubbleSize val="0"/>
        </c:dLbls>
        <c:gapWidth val="150"/>
        <c:axId val="198617344"/>
        <c:axId val="83693568"/>
      </c:barChart>
      <c:catAx>
        <c:axId val="198617344"/>
        <c:scaling>
          <c:orientation val="minMax"/>
        </c:scaling>
        <c:delete val="0"/>
        <c:axPos val="b"/>
        <c:numFmt formatCode="General" sourceLinked="0"/>
        <c:majorTickMark val="out"/>
        <c:minorTickMark val="none"/>
        <c:tickLblPos val="nextTo"/>
        <c:crossAx val="83693568"/>
        <c:crosses val="autoZero"/>
        <c:auto val="1"/>
        <c:lblAlgn val="ctr"/>
        <c:lblOffset val="100"/>
        <c:noMultiLvlLbl val="0"/>
      </c:catAx>
      <c:valAx>
        <c:axId val="83693568"/>
        <c:scaling>
          <c:orientation val="minMax"/>
        </c:scaling>
        <c:delete val="0"/>
        <c:axPos val="l"/>
        <c:majorGridlines/>
        <c:numFmt formatCode="General" sourceLinked="1"/>
        <c:majorTickMark val="out"/>
        <c:minorTickMark val="none"/>
        <c:tickLblPos val="nextTo"/>
        <c:crossAx val="198617344"/>
        <c:crosses val="autoZero"/>
        <c:crossBetween val="between"/>
      </c:valAx>
    </c:plotArea>
    <c:legend>
      <c:legendPos val="t"/>
      <c:overlay val="0"/>
    </c:legend>
    <c:plotVisOnly val="1"/>
    <c:dispBlanksAs val="gap"/>
    <c:showDLblsOverMax val="0"/>
  </c:chart>
  <c:spPr>
    <a:ln>
      <a:noFill/>
    </a:ln>
  </c:spPr>
  <c:printSettings>
    <c:headerFooter/>
    <c:pageMargins b="0.75000000000000155" l="0.70000000000000062" r="0.70000000000000062" t="0.750000000000001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[2]Tabel!$A$2</c:f>
              <c:strCache>
                <c:ptCount val="1"/>
                <c:pt idx="0">
                  <c:v>Variant A</c:v>
                </c:pt>
              </c:strCache>
            </c:strRef>
          </c:tx>
          <c:invertIfNegative val="0"/>
          <c:cat>
            <c:strRef>
              <c:f>[2]Tabel!$B$1:$E$1</c:f>
              <c:strCache>
                <c:ptCount val="4"/>
                <c:pt idx="0">
                  <c:v>Fremstilling (a1_3)</c:v>
                </c:pt>
                <c:pt idx="1">
                  <c:v>Udskiftning (b4)</c:v>
                </c:pt>
                <c:pt idx="2">
                  <c:v>Affaldsbehandling (c3)</c:v>
                </c:pt>
                <c:pt idx="3">
                  <c:v>Deponi (c4)</c:v>
                </c:pt>
              </c:strCache>
            </c:strRef>
          </c:cat>
          <c:val>
            <c:numRef>
              <c:f>[2]Tabel!$B$2:$E$2</c:f>
              <c:numCache>
                <c:formatCode>General</c:formatCode>
                <c:ptCount val="4"/>
                <c:pt idx="0">
                  <c:v>90000</c:v>
                </c:pt>
                <c:pt idx="1">
                  <c:v>290000</c:v>
                </c:pt>
                <c:pt idx="2">
                  <c:v>947.87</c:v>
                </c:pt>
                <c:pt idx="3">
                  <c:v>500</c:v>
                </c:pt>
              </c:numCache>
            </c:numRef>
          </c:val>
          <c:extLst>
            <c:ext xmlns:c16="http://schemas.microsoft.com/office/drawing/2014/chart" uri="{C3380CC4-5D6E-409C-BE32-E72D297353CC}">
              <c16:uniqueId val="{00000000-591C-407D-910F-60B7C48ACDCA}"/>
            </c:ext>
          </c:extLst>
        </c:ser>
        <c:ser>
          <c:idx val="1"/>
          <c:order val="1"/>
          <c:tx>
            <c:strRef>
              <c:f>[2]Tabel!$A$3</c:f>
              <c:strCache>
                <c:ptCount val="1"/>
                <c:pt idx="0">
                  <c:v>Variant B</c:v>
                </c:pt>
              </c:strCache>
            </c:strRef>
          </c:tx>
          <c:invertIfNegative val="0"/>
          <c:cat>
            <c:strRef>
              <c:f>[2]Tabel!$B$1:$E$1</c:f>
              <c:strCache>
                <c:ptCount val="4"/>
                <c:pt idx="0">
                  <c:v>Fremstilling (a1_3)</c:v>
                </c:pt>
                <c:pt idx="1">
                  <c:v>Udskiftning (b4)</c:v>
                </c:pt>
                <c:pt idx="2">
                  <c:v>Affaldsbehandling (c3)</c:v>
                </c:pt>
                <c:pt idx="3">
                  <c:v>Deponi (c4)</c:v>
                </c:pt>
              </c:strCache>
            </c:strRef>
          </c:cat>
          <c:val>
            <c:numRef>
              <c:f>[2]Tabel!$B$3:$E$3</c:f>
              <c:numCache>
                <c:formatCode>General</c:formatCode>
                <c:ptCount val="4"/>
                <c:pt idx="0">
                  <c:v>250000</c:v>
                </c:pt>
                <c:pt idx="1">
                  <c:v>80000</c:v>
                </c:pt>
                <c:pt idx="2">
                  <c:v>6000</c:v>
                </c:pt>
                <c:pt idx="3">
                  <c:v>15000</c:v>
                </c:pt>
              </c:numCache>
            </c:numRef>
          </c:val>
          <c:extLst>
            <c:ext xmlns:c16="http://schemas.microsoft.com/office/drawing/2014/chart" uri="{C3380CC4-5D6E-409C-BE32-E72D297353CC}">
              <c16:uniqueId val="{00000001-591C-407D-910F-60B7C48ACDCA}"/>
            </c:ext>
          </c:extLst>
        </c:ser>
        <c:dLbls>
          <c:showLegendKey val="0"/>
          <c:showVal val="0"/>
          <c:showCatName val="0"/>
          <c:showSerName val="0"/>
          <c:showPercent val="0"/>
          <c:showBubbleSize val="0"/>
        </c:dLbls>
        <c:gapWidth val="150"/>
        <c:axId val="83722240"/>
        <c:axId val="83723776"/>
      </c:barChart>
      <c:catAx>
        <c:axId val="83722240"/>
        <c:scaling>
          <c:orientation val="minMax"/>
        </c:scaling>
        <c:delete val="0"/>
        <c:axPos val="b"/>
        <c:numFmt formatCode="General" sourceLinked="0"/>
        <c:majorTickMark val="out"/>
        <c:minorTickMark val="none"/>
        <c:tickLblPos val="nextTo"/>
        <c:crossAx val="83723776"/>
        <c:crosses val="autoZero"/>
        <c:auto val="1"/>
        <c:lblAlgn val="ctr"/>
        <c:lblOffset val="100"/>
        <c:noMultiLvlLbl val="0"/>
      </c:catAx>
      <c:valAx>
        <c:axId val="83723776"/>
        <c:scaling>
          <c:orientation val="minMax"/>
        </c:scaling>
        <c:delete val="0"/>
        <c:axPos val="l"/>
        <c:majorGridlines/>
        <c:numFmt formatCode="General" sourceLinked="1"/>
        <c:majorTickMark val="out"/>
        <c:minorTickMark val="none"/>
        <c:tickLblPos val="nextTo"/>
        <c:crossAx val="83722240"/>
        <c:crosses val="autoZero"/>
        <c:crossBetween val="between"/>
      </c:valAx>
    </c:plotArea>
    <c:legend>
      <c:legendPos val="t"/>
      <c:overlay val="0"/>
    </c:legend>
    <c:plotVisOnly val="1"/>
    <c:dispBlanksAs val="gap"/>
    <c:showDLblsOverMax val="0"/>
  </c:chart>
  <c:spPr>
    <a:noFill/>
    <a:ln>
      <a:noFill/>
    </a:ln>
  </c:spPr>
  <c:printSettings>
    <c:headerFooter/>
    <c:pageMargins b="0.75000000000000178" l="0.70000000000000062" r="0.70000000000000062" t="0.75000000000000178" header="0.30000000000000032" footer="0.30000000000000032"/>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9525</xdr:colOff>
      <xdr:row>52</xdr:row>
      <xdr:rowOff>171452</xdr:rowOff>
    </xdr:from>
    <xdr:to>
      <xdr:col>14</xdr:col>
      <xdr:colOff>1638300</xdr:colOff>
      <xdr:row>58</xdr:row>
      <xdr:rowOff>171452</xdr:rowOff>
    </xdr:to>
    <xdr:sp macro="" textlink="">
      <xdr:nvSpPr>
        <xdr:cNvPr id="2" name="Tekstboks 1">
          <a:extLst>
            <a:ext uri="{FF2B5EF4-FFF2-40B4-BE49-F238E27FC236}">
              <a16:creationId xmlns:a16="http://schemas.microsoft.com/office/drawing/2014/main" id="{00000000-0008-0000-0300-000002000000}"/>
            </a:ext>
          </a:extLst>
        </xdr:cNvPr>
        <xdr:cNvSpPr txBox="1"/>
      </xdr:nvSpPr>
      <xdr:spPr>
        <a:xfrm>
          <a:off x="7429500" y="10572752"/>
          <a:ext cx="62769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da-DK" sz="1000" b="0" i="0" u="none" strike="noStrike">
              <a:solidFill>
                <a:schemeClr val="bg1">
                  <a:lumMod val="50000"/>
                </a:schemeClr>
              </a:solidFill>
              <a:latin typeface="+mn-lt"/>
              <a:ea typeface="+mn-ea"/>
              <a:cs typeface="+mn-cs"/>
            </a:rPr>
            <a:t>Efterisolering af bygningsdele</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40år</a:t>
          </a:r>
        </a:p>
        <a:p>
          <a:r>
            <a:rPr lang="da-DK" sz="1000" b="0" i="0" u="none" strike="noStrike">
              <a:solidFill>
                <a:schemeClr val="bg1">
                  <a:lumMod val="50000"/>
                </a:schemeClr>
              </a:solidFill>
              <a:latin typeface="+mn-lt"/>
              <a:ea typeface="+mn-ea"/>
              <a:cs typeface="+mn-cs"/>
            </a:rPr>
            <a:t>Vinduer samt forsatsrammer og koblede rammer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30 år</a:t>
          </a:r>
          <a:r>
            <a:rPr lang="da-DK" sz="1000">
              <a:solidFill>
                <a:schemeClr val="bg1">
                  <a:lumMod val="50000"/>
                </a:schemeClr>
              </a:solidFill>
            </a:rPr>
            <a:t> </a:t>
          </a:r>
        </a:p>
        <a:p>
          <a:r>
            <a:rPr lang="da-DK" sz="1000" b="0" i="0" u="none" strike="noStrike">
              <a:solidFill>
                <a:schemeClr val="bg1">
                  <a:lumMod val="50000"/>
                </a:schemeClr>
              </a:solidFill>
              <a:latin typeface="+mn-lt"/>
              <a:ea typeface="+mn-ea"/>
              <a:cs typeface="+mn-cs"/>
            </a:rPr>
            <a:t>Varmeanlæg, radiatorer,</a:t>
          </a:r>
          <a:r>
            <a:rPr lang="da-DK" sz="1000" b="0" i="0" u="none" strike="noStrike" baseline="0">
              <a:solidFill>
                <a:schemeClr val="bg1">
                  <a:lumMod val="50000"/>
                </a:schemeClr>
              </a:solidFill>
              <a:latin typeface="+mn-lt"/>
              <a:ea typeface="+mn-ea"/>
              <a:cs typeface="+mn-cs"/>
            </a:rPr>
            <a:t> </a:t>
          </a:r>
          <a:r>
            <a:rPr lang="da-DK" sz="1000" b="0" i="0" u="none" strike="noStrike">
              <a:solidFill>
                <a:schemeClr val="bg1">
                  <a:lumMod val="50000"/>
                </a:schemeClr>
              </a:solidFill>
              <a:latin typeface="+mn-lt"/>
              <a:ea typeface="+mn-ea"/>
              <a:cs typeface="+mn-cs"/>
            </a:rPr>
            <a:t>gulvvarme,</a:t>
          </a:r>
          <a:r>
            <a:rPr lang="da-DK" sz="1000" b="0" i="0" u="none" strike="noStrike" baseline="0">
              <a:solidFill>
                <a:schemeClr val="bg1">
                  <a:lumMod val="50000"/>
                </a:schemeClr>
              </a:solidFill>
              <a:latin typeface="+mn-lt"/>
              <a:ea typeface="+mn-ea"/>
              <a:cs typeface="+mn-cs"/>
            </a:rPr>
            <a:t> </a:t>
          </a:r>
          <a:r>
            <a:rPr lang="da-DK" sz="1000" b="0" i="0" u="none" strike="noStrike">
              <a:solidFill>
                <a:schemeClr val="bg1">
                  <a:lumMod val="50000"/>
                </a:schemeClr>
              </a:solidFill>
              <a:latin typeface="+mn-lt"/>
              <a:ea typeface="+mn-ea"/>
              <a:cs typeface="+mn-cs"/>
            </a:rPr>
            <a:t>ventilationskanaler,</a:t>
          </a:r>
          <a:r>
            <a:rPr lang="da-DK" sz="1000" b="0" i="0" u="none" strike="noStrike" baseline="0">
              <a:solidFill>
                <a:schemeClr val="bg1">
                  <a:lumMod val="50000"/>
                </a:schemeClr>
              </a:solidFill>
              <a:latin typeface="+mn-lt"/>
              <a:ea typeface="+mn-ea"/>
              <a:cs typeface="+mn-cs"/>
            </a:rPr>
            <a:t> a</a:t>
          </a:r>
          <a:r>
            <a:rPr lang="da-DK" sz="1000" b="0" i="0" u="none" strike="noStrike">
              <a:solidFill>
                <a:schemeClr val="bg1">
                  <a:lumMod val="50000"/>
                </a:schemeClr>
              </a:solidFill>
              <a:latin typeface="+mn-lt"/>
              <a:ea typeface="+mn-ea"/>
              <a:cs typeface="+mn-cs"/>
            </a:rPr>
            <a:t>rmaturer,</a:t>
          </a:r>
          <a:r>
            <a:rPr lang="da-DK" sz="1000" b="0" i="0" u="none" strike="noStrike" baseline="0">
              <a:solidFill>
                <a:schemeClr val="bg1">
                  <a:lumMod val="50000"/>
                </a:schemeClr>
              </a:solidFill>
              <a:latin typeface="+mn-lt"/>
              <a:ea typeface="+mn-ea"/>
              <a:cs typeface="+mn-cs"/>
            </a:rPr>
            <a:t> i</a:t>
          </a:r>
          <a:r>
            <a:rPr lang="da-DK" sz="1000" b="0" i="0" u="none" strike="noStrike">
              <a:solidFill>
                <a:schemeClr val="bg1">
                  <a:lumMod val="50000"/>
                </a:schemeClr>
              </a:solidFill>
              <a:latin typeface="+mn-lt"/>
              <a:ea typeface="+mn-ea"/>
              <a:cs typeface="+mn-cs"/>
            </a:rPr>
            <a:t>solering</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30 år</a:t>
          </a:r>
        </a:p>
        <a:p>
          <a:r>
            <a:rPr lang="da-DK" sz="1000" b="0" i="0" u="none" strike="noStrike">
              <a:solidFill>
                <a:schemeClr val="bg1">
                  <a:lumMod val="50000"/>
                </a:schemeClr>
              </a:solidFill>
              <a:latin typeface="+mn-lt"/>
              <a:ea typeface="+mn-ea"/>
              <a:cs typeface="+mn-cs"/>
            </a:rPr>
            <a:t>Varmeproducerende anlæg mv., fx kedler, varmepumper, solvarmeanlæg, ventilationsaggregater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20 år</a:t>
          </a:r>
        </a:p>
        <a:p>
          <a:r>
            <a:rPr lang="da-DK" sz="1000" b="0" i="0" u="none" strike="noStrike">
              <a:solidFill>
                <a:schemeClr val="bg1">
                  <a:lumMod val="50000"/>
                </a:schemeClr>
              </a:solidFill>
              <a:latin typeface="+mn-lt"/>
              <a:ea typeface="+mn-ea"/>
              <a:cs typeface="+mn-cs"/>
            </a:rPr>
            <a:t>Belysningsarmaturer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15 år</a:t>
          </a:r>
        </a:p>
        <a:p>
          <a:r>
            <a:rPr lang="da-DK" sz="1000" b="0" i="0" u="none" strike="noStrike">
              <a:solidFill>
                <a:schemeClr val="bg1">
                  <a:lumMod val="50000"/>
                </a:schemeClr>
              </a:solidFill>
              <a:latin typeface="+mn-lt"/>
              <a:ea typeface="+mn-ea"/>
              <a:cs typeface="+mn-cs"/>
            </a:rPr>
            <a:t>Automatik til varme og klimaanlæg</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15 år</a:t>
          </a:r>
        </a:p>
        <a:p>
          <a:r>
            <a:rPr lang="da-DK" sz="1000" b="0" i="0" u="none" strike="noStrike">
              <a:solidFill>
                <a:schemeClr val="bg1">
                  <a:lumMod val="50000"/>
                </a:schemeClr>
              </a:solidFill>
              <a:latin typeface="+mn-lt"/>
              <a:ea typeface="+mn-ea"/>
              <a:cs typeface="+mn-cs"/>
            </a:rPr>
            <a:t>Fugetætningsarbejder</a:t>
          </a:r>
          <a:r>
            <a:rPr lang="da-DK" sz="1000">
              <a:solidFill>
                <a:schemeClr val="bg1">
                  <a:lumMod val="50000"/>
                </a:schemeClr>
              </a:solidFill>
            </a:rPr>
            <a:t> 					</a:t>
          </a:r>
          <a:r>
            <a:rPr lang="da-DK" sz="1000" b="0" i="0" u="none" strike="noStrike">
              <a:solidFill>
                <a:schemeClr val="bg1">
                  <a:lumMod val="50000"/>
                </a:schemeClr>
              </a:solidFill>
              <a:latin typeface="+mn-lt"/>
              <a:ea typeface="+mn-ea"/>
              <a:cs typeface="+mn-cs"/>
            </a:rPr>
            <a:t>10 år</a:t>
          </a:r>
        </a:p>
        <a:p>
          <a:endParaRPr lang="da-DK" sz="1000">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412441" cy="19050000"/>
    <xdr:sp macro="" textlink="">
      <xdr:nvSpPr>
        <xdr:cNvPr id="2" name="Tekstboks 1">
          <a:extLst>
            <a:ext uri="{FF2B5EF4-FFF2-40B4-BE49-F238E27FC236}">
              <a16:creationId xmlns:a16="http://schemas.microsoft.com/office/drawing/2014/main" id="{00000000-0008-0000-0500-000002000000}"/>
            </a:ext>
          </a:extLst>
        </xdr:cNvPr>
        <xdr:cNvSpPr txBox="1"/>
      </xdr:nvSpPr>
      <xdr:spPr>
        <a:xfrm>
          <a:off x="0" y="0"/>
          <a:ext cx="5412441" cy="1905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0" lang="da-DK" sz="2000" b="1" i="0" u="none" strike="noStrike" kern="0" cap="none" spc="0" normalizeH="0" baseline="0" noProof="0">
              <a:ln>
                <a:noFill/>
              </a:ln>
              <a:solidFill>
                <a:prstClr val="black"/>
              </a:solidFill>
              <a:effectLst/>
              <a:uLnTx/>
              <a:uFillTx/>
              <a:latin typeface="+mn-lt"/>
              <a:ea typeface="+mn-ea"/>
              <a:cs typeface="+mn-cs"/>
            </a:rPr>
            <a:t>Vejledning til </a:t>
          </a:r>
          <a:r>
            <a:rPr kumimoji="0" lang="da-DK" sz="2000" b="1" i="0" u="none" strike="noStrike" kern="0" cap="none" spc="0" normalizeH="0" baseline="0" noProof="0">
              <a:ln>
                <a:noFill/>
              </a:ln>
              <a:solidFill>
                <a:schemeClr val="dk1"/>
              </a:solidFill>
              <a:effectLst/>
              <a:uLnTx/>
              <a:uFillTx/>
              <a:latin typeface="+mn-lt"/>
              <a:ea typeface="+mn-ea"/>
              <a:cs typeface="+mn-cs"/>
            </a:rPr>
            <a:t>krav 4.01 Regnvand og bynatur </a:t>
          </a:r>
          <a:endParaRPr lang="da-DK" sz="2000" b="1" i="0" u="none">
            <a:solidFill>
              <a:schemeClr val="dk1"/>
            </a:solidFill>
            <a:latin typeface="+mn-lt"/>
            <a:ea typeface="+mn-ea"/>
            <a:cs typeface="+mn-cs"/>
          </a:endParaRPr>
        </a:p>
        <a:p>
          <a:pPr eaLnBrk="1" fontAlgn="auto" latinLnBrk="0" hangingPunct="1"/>
          <a:endParaRPr lang="da-DK" sz="1000" b="0" u="none">
            <a:solidFill>
              <a:schemeClr val="dk1"/>
            </a:solidFill>
            <a:latin typeface="+mn-lt"/>
            <a:ea typeface="+mn-ea"/>
            <a:cs typeface="+mn-cs"/>
          </a:endParaRPr>
        </a:p>
        <a:p>
          <a:pPr eaLnBrk="1" fontAlgn="auto" latinLnBrk="0" hangingPunct="1"/>
          <a:r>
            <a:rPr lang="da-DK" sz="1300" b="1" i="0" baseline="0">
              <a:solidFill>
                <a:schemeClr val="dk1"/>
              </a:solidFill>
              <a:latin typeface="+mn-lt"/>
              <a:ea typeface="+mn-ea"/>
              <a:cs typeface="+mn-cs"/>
            </a:rPr>
            <a:t>Dokumentation </a:t>
          </a:r>
          <a:endParaRPr lang="da-DK" sz="1300"/>
        </a:p>
        <a:p>
          <a:pPr eaLnBrk="1" fontAlgn="auto" latinLnBrk="0" hangingPunct="1"/>
          <a:r>
            <a:rPr lang="da-DK" sz="1000">
              <a:solidFill>
                <a:schemeClr val="dk1"/>
              </a:solidFill>
              <a:latin typeface="+mn-lt"/>
              <a:ea typeface="+mn-ea"/>
              <a:cs typeface="+mn-cs"/>
            </a:rPr>
            <a:t>Rådgiver skal udarbejde et notat, der redegør for hvordan regnvandet håndteres på grunden. Dette skal gøres med udgangspunkt i prioriteringstrappen og det konkrete sted og byggeprojekt, hvori eventuelle fravalg af de øverste trin på prioriteringstrappen skal fremgå velargumenteret. Notatet skal forholde sig til både hverdagsregn, dimensionsgivende regn og skybrud.</a:t>
          </a:r>
          <a:endParaRPr lang="da-DK" sz="1000"/>
        </a:p>
        <a:p>
          <a:r>
            <a:rPr lang="da-DK" sz="1000">
              <a:solidFill>
                <a:schemeClr val="dk1"/>
              </a:solidFill>
              <a:latin typeface="+mn-lt"/>
              <a:ea typeface="+mn-ea"/>
              <a:cs typeface="+mn-cs"/>
            </a:rPr>
            <a:t> </a:t>
          </a:r>
          <a:endParaRPr lang="da-DK" sz="1000"/>
        </a:p>
        <a:p>
          <a:r>
            <a:rPr lang="da-DK" sz="1300" b="1">
              <a:solidFill>
                <a:schemeClr val="dk1"/>
              </a:solidFill>
              <a:latin typeface="+mn-lt"/>
              <a:ea typeface="+mn-ea"/>
              <a:cs typeface="+mn-cs"/>
            </a:rPr>
            <a:t>Vurdering</a:t>
          </a:r>
          <a:endParaRPr lang="da-DK" sz="1300"/>
        </a:p>
        <a:p>
          <a:pPr eaLnBrk="1" fontAlgn="auto" latinLnBrk="0" hangingPunct="1"/>
          <a:r>
            <a:rPr lang="da-DK" sz="1000" b="0" i="0" baseline="0">
              <a:solidFill>
                <a:schemeClr val="dk1"/>
              </a:solidFill>
              <a:latin typeface="+mn-lt"/>
              <a:ea typeface="+mn-ea"/>
              <a:cs typeface="+mn-cs"/>
            </a:rPr>
            <a:t>Vurderingen er ikke kun et spørgsmål om teknik og økonomi. Områdets grå og grønne profil skal også inddrages i vurderingen. Er anlægget placeret i et tæt bebygget område med få grønne pletter, skal grønne løsninger, der bidrager til et mere grønt område, vægtes højere end det ellers ville gøre. På samme måde skal genanvendelse af regnvandet også vurderes i forhold til besparelsen på grundvandsressourcen.</a:t>
          </a:r>
          <a:endParaRPr lang="da-DK" sz="1000"/>
        </a:p>
        <a:p>
          <a:endParaRPr lang="da-DK" sz="1000">
            <a:solidFill>
              <a:schemeClr val="dk1"/>
            </a:solidFill>
            <a:latin typeface="+mn-lt"/>
            <a:ea typeface="+mn-ea"/>
            <a:cs typeface="+mn-cs"/>
          </a:endParaRPr>
        </a:p>
        <a:p>
          <a:r>
            <a:rPr lang="da-DK" sz="1000">
              <a:solidFill>
                <a:schemeClr val="dk1"/>
              </a:solidFill>
              <a:latin typeface="+mn-lt"/>
              <a:ea typeface="+mn-ea"/>
              <a:cs typeface="+mn-cs"/>
            </a:rPr>
            <a:t>Når regnvandet håndteres på egen grund, kræver det tilladelse efter miljølovgivningen. Der henvises til Rørcenter-anvisning 016 Anvisning for håndtering af regnvand på egen grund, og Rørcenter-anvisning 009 Nedsivning af regnvand i faskiner samt kommunens egne hjemmesider.</a:t>
          </a:r>
          <a:r>
            <a:rPr lang="da-DK" sz="1000" baseline="0">
              <a:solidFill>
                <a:schemeClr val="dk1"/>
              </a:solidFill>
              <a:latin typeface="+mn-lt"/>
              <a:ea typeface="+mn-ea"/>
              <a:cs typeface="+mn-cs"/>
            </a:rPr>
            <a:t> </a:t>
          </a:r>
          <a:r>
            <a:rPr lang="da-DK" sz="1000">
              <a:solidFill>
                <a:schemeClr val="dk1"/>
              </a:solidFill>
              <a:latin typeface="+mn-lt"/>
              <a:ea typeface="+mn-ea"/>
              <a:cs typeface="+mn-cs"/>
            </a:rPr>
            <a:t>I institutioner med offentlig adgang må brug af regnvand til toiletskyl kun ske med kommunalbestyrelsens tilladelse efter drøftelse med Sundhedsstyrelsen. Der henvises til Rørcenter-anvisning 003 Brug af regnvand.</a:t>
          </a:r>
          <a:endParaRPr lang="da-DK" sz="1000"/>
        </a:p>
        <a:p>
          <a:endParaRPr lang="da-DK" sz="10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300" b="1" i="0" u="none" strike="noStrike" kern="0" cap="none" spc="0" normalizeH="0" baseline="0" noProof="0">
              <a:ln>
                <a:noFill/>
              </a:ln>
              <a:solidFill>
                <a:prstClr val="black"/>
              </a:solidFill>
              <a:effectLst/>
              <a:uLnTx/>
              <a:uFillTx/>
              <a:latin typeface="+mn-lt"/>
              <a:ea typeface="+mn-ea"/>
              <a:cs typeface="+mn-cs"/>
            </a:rPr>
            <a:t>Baggrundsoplysninger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1.1 Det befæstede arealets overflademateriale og primære anvendelse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1.2 Bebyggelsesprocent og andel af befæstet areal i området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1.3 Kloakeringsforhold på matriklen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1.4 Jordens kvalitet: Gå ind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http://kbhkort.kk.dk/cbkort?&amp;element=footer</a:t>
          </a:r>
          <a:r>
            <a:rPr kumimoji="0" lang="da-DK" sz="1000" b="0" i="0" u="none" strike="noStrike" kern="0" cap="none" spc="0" normalizeH="0" baseline="0" noProof="0">
              <a:ln>
                <a:noFill/>
              </a:ln>
              <a:solidFill>
                <a:prstClr val="black"/>
              </a:solidFill>
              <a:effectLst/>
              <a:uLnTx/>
              <a:uFillTx/>
              <a:latin typeface="+mn-lt"/>
              <a:ea typeface="+mn-ea"/>
              <a:cs typeface="+mn-cs"/>
            </a:rPr>
            <a:t> til at vurdere jordforurening: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Vælg de forskellige vidensniveauer under menupunktet ”Miljø og genbrug”. I flere tilfælde kan det være muligt at nedsive selvom grunden er markeret som forurenet, fordi forureningen er begrænset til en lille del af grunden. Kontakt for en sikkerheds skyld afdelingen Vand og VVM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vand@tmf.kk.dk</a:t>
          </a:r>
          <a:r>
            <a:rPr kumimoji="0" lang="da-DK"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1.5 Undersøgelse af mulighed for at udlede regnvandet til et vandområde eller en skybrudsvej: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Gå ind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http://kbhkort.kk.dk/cbkort?&amp;element=footer</a:t>
          </a:r>
          <a:r>
            <a:rPr kumimoji="0" lang="da-DK" sz="1000" b="0" i="0" u="none" strike="noStrike" kern="0" cap="none" spc="0" normalizeH="0" baseline="0" noProof="0">
              <a:ln>
                <a:noFill/>
              </a:ln>
              <a:solidFill>
                <a:prstClr val="black"/>
              </a:solidFill>
              <a:effectLst/>
              <a:uLnTx/>
              <a:uFillTx/>
              <a:latin typeface="+mn-lt"/>
              <a:ea typeface="+mn-ea"/>
              <a:cs typeface="+mn-cs"/>
            </a:rPr>
            <a:t> og vurder om grunden ligger i umiddelbar nærhed af søer, vandløb eller havnen. Er du i tvivl, kontakt afdelingen Vand og VVM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vand@tmf.kk.dk</a:t>
          </a:r>
          <a:r>
            <a:rPr kumimoji="0" lang="da-DK" sz="1000" b="0" i="0" u="none" strike="noStrike" kern="0" cap="none" spc="0" normalizeH="0" baseline="0" noProof="0">
              <a:ln>
                <a:noFill/>
              </a:ln>
              <a:solidFill>
                <a:prstClr val="black"/>
              </a:solidFill>
              <a:effectLst/>
              <a:uLnTx/>
              <a:uFillTx/>
              <a:latin typeface="+mn-lt"/>
              <a:ea typeface="+mn-ea"/>
              <a:cs typeface="+mn-cs"/>
            </a:rPr>
            <a:t>. For oplysninger om udledning til en skybrudsvej kontakt Klimatilpasning – Byrum og Bynatur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klimatilpasning@tmf.kk.dk</a:t>
          </a:r>
          <a:r>
            <a:rPr kumimoji="0" lang="da-DK"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1.6 Grundvandsspejl: Kan rekvireres hos Vand og VM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vand@tmf.kk.dk</a:t>
          </a:r>
          <a:r>
            <a:rPr kumimoji="0" lang="da-DK"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1.7 Areal af grund, tag og befæstet areal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1.8 Kan regnvand trænge ind i bygningen via kælderskakte og/eller lyskasser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1.9 Terrænets hældning omkring bygningen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300" b="1" i="0" u="none" strike="noStrike" kern="0" cap="none" spc="0" normalizeH="0" baseline="0" noProof="0">
              <a:ln>
                <a:noFill/>
              </a:ln>
              <a:solidFill>
                <a:prstClr val="black"/>
              </a:solidFill>
              <a:effectLst/>
              <a:uLnTx/>
              <a:uFillTx/>
              <a:latin typeface="+mn-lt"/>
              <a:ea typeface="+mn-ea"/>
              <a:cs typeface="+mn-cs"/>
            </a:rPr>
            <a:t>Beregningsmetoder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2.1 Regn på x liter pr. sekund pr hektar jf. Spildevandskomiteens skrift nr. 31</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2.2 De enkelte løsninger kan dimensioneres efter Spildevandskomiteen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https://universe.ida.dk/netvaerk/energi-miljoe-og-global-development/spildevandskomiteen/spildevandskomiteens-skrifter</a:t>
          </a:r>
          <a:r>
            <a:rPr kumimoji="0" lang="da-DK" sz="1000" b="0" i="0" u="none" strike="noStrike" kern="0" cap="none" spc="0" normalizeH="0" baseline="0" noProof="0">
              <a:ln>
                <a:noFill/>
              </a:ln>
              <a:solidFill>
                <a:prstClr val="black"/>
              </a:solidFill>
              <a:effectLst/>
              <a:uLnTx/>
              <a:uFillTx/>
              <a:latin typeface="+mn-lt"/>
              <a:ea typeface="+mn-ea"/>
              <a:cs typeface="+mn-cs"/>
            </a:rPr>
            <a:t> eller Vand i Byer på </a:t>
          </a:r>
          <a:r>
            <a:rPr kumimoji="0" lang="da-DK" sz="10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http://www.laridanmark.dk/dimensionering-af-lar-anlaeg/31582</a:t>
          </a:r>
          <a:r>
            <a:rPr kumimoji="0" lang="da-DK"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2.3 Beregninger skal forholde sig til hverdagsregn, dimensionsgivende regn og skybrud.</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300" b="1" i="0" u="none" strike="noStrike" kern="0" cap="none" spc="0" normalizeH="0" baseline="0" noProof="0">
              <a:ln>
                <a:noFill/>
              </a:ln>
              <a:solidFill>
                <a:prstClr val="black"/>
              </a:solidFill>
              <a:effectLst/>
              <a:uLnTx/>
              <a:uFillTx/>
              <a:latin typeface="+mn-lt"/>
              <a:ea typeface="+mn-ea"/>
              <a:cs typeface="+mn-cs"/>
            </a:rPr>
            <a:t>Økonomi</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mn-lt"/>
              <a:ea typeface="+mn-ea"/>
              <a:cs typeface="+mn-cs"/>
            </a:rPr>
            <a:t>Løsninger, som teknisk og funktionel er mulige, kan fravælges på baggrund af uhensigtsmæssig økonomi. Hertil skal der angives priserne for alle teknisk og funktionel mulige løsninger længere op på prioriteringstrappen end den vælgte løsning. Der skal regnes totalomkostninger inklusive etablering og vedligehold.</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lvl="0"/>
          <a:endParaRPr lang="da-DK" sz="1000">
            <a:solidFill>
              <a:schemeClr val="dk1"/>
            </a:solidFill>
            <a:latin typeface="+mn-lt"/>
            <a:ea typeface="+mn-ea"/>
            <a:cs typeface="+mn-cs"/>
          </a:endParaRPr>
        </a:p>
        <a:p>
          <a:endParaRPr lang="da-DK" sz="1000" u="none">
            <a:solidFill>
              <a:schemeClr val="dk1"/>
            </a:solidFill>
            <a:latin typeface="+mn-lt"/>
            <a:ea typeface="+mn-ea"/>
            <a:cs typeface="+mn-cs"/>
          </a:endParaRPr>
        </a:p>
        <a:p>
          <a:endParaRPr lang="da-DK" sz="1000" u="none">
            <a:solidFill>
              <a:schemeClr val="dk1"/>
            </a:solidFill>
            <a:latin typeface="+mn-lt"/>
            <a:ea typeface="+mn-ea"/>
            <a:cs typeface="+mn-cs"/>
          </a:endParaRPr>
        </a:p>
        <a:p>
          <a:endParaRPr lang="da-DK" sz="10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pPr>
          <a:endParaRPr lang="da-DK" sz="1000" b="0" u="none">
            <a:solidFill>
              <a:schemeClr val="dk1"/>
            </a:solidFill>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100853</xdr:colOff>
      <xdr:row>41</xdr:row>
      <xdr:rowOff>82924</xdr:rowOff>
    </xdr:from>
    <xdr:to>
      <xdr:col>9</xdr:col>
      <xdr:colOff>526677</xdr:colOff>
      <xdr:row>41</xdr:row>
      <xdr:rowOff>1949824</xdr:rowOff>
    </xdr:to>
    <xdr:graphicFrame macro="">
      <xdr:nvGraphicFramePr>
        <xdr:cNvPr id="7" name="Chart 1">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0</xdr:rowOff>
    </xdr:from>
    <xdr:to>
      <xdr:col>10</xdr:col>
      <xdr:colOff>0</xdr:colOff>
      <xdr:row>49</xdr:row>
      <xdr:rowOff>0</xdr:rowOff>
    </xdr:to>
    <xdr:graphicFrame macro="">
      <xdr:nvGraphicFramePr>
        <xdr:cNvPr id="12" name="Chart 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336176</xdr:colOff>
      <xdr:row>48</xdr:row>
      <xdr:rowOff>728383</xdr:rowOff>
    </xdr:from>
    <xdr:ext cx="2396490" cy="718466"/>
    <xdr:sp macro="" textlink="">
      <xdr:nvSpPr>
        <xdr:cNvPr id="13" name="Tekstboks 12">
          <a:extLst>
            <a:ext uri="{FF2B5EF4-FFF2-40B4-BE49-F238E27FC236}">
              <a16:creationId xmlns:a16="http://schemas.microsoft.com/office/drawing/2014/main" id="{00000000-0008-0000-0600-00000D000000}"/>
            </a:ext>
          </a:extLst>
        </xdr:cNvPr>
        <xdr:cNvSpPr txBox="1"/>
      </xdr:nvSpPr>
      <xdr:spPr>
        <a:xfrm rot="-1800000">
          <a:off x="1591235" y="12931589"/>
          <a:ext cx="2396490"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a-DK" sz="4000" b="1">
              <a:solidFill>
                <a:schemeClr val="bg1">
                  <a:lumMod val="85000"/>
                </a:schemeClr>
              </a:solidFill>
            </a:rPr>
            <a:t>EKSEMPEL</a:t>
          </a:r>
        </a:p>
      </xdr:txBody>
    </xdr:sp>
    <xdr:clientData/>
  </xdr:oneCellAnchor>
  <xdr:oneCellAnchor>
    <xdr:from>
      <xdr:col>2</xdr:col>
      <xdr:colOff>522194</xdr:colOff>
      <xdr:row>41</xdr:row>
      <xdr:rowOff>746309</xdr:rowOff>
    </xdr:from>
    <xdr:ext cx="2396490" cy="718466"/>
    <xdr:sp macro="" textlink="">
      <xdr:nvSpPr>
        <xdr:cNvPr id="14" name="Tekstboks 13">
          <a:extLst>
            <a:ext uri="{FF2B5EF4-FFF2-40B4-BE49-F238E27FC236}">
              <a16:creationId xmlns:a16="http://schemas.microsoft.com/office/drawing/2014/main" id="{00000000-0008-0000-0600-00000E000000}"/>
            </a:ext>
          </a:extLst>
        </xdr:cNvPr>
        <xdr:cNvSpPr txBox="1"/>
      </xdr:nvSpPr>
      <xdr:spPr>
        <a:xfrm rot="-1800000">
          <a:off x="1777253" y="9475691"/>
          <a:ext cx="2396490"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a-DK" sz="4000" b="1">
              <a:solidFill>
                <a:schemeClr val="bg1">
                  <a:lumMod val="85000"/>
                </a:schemeClr>
              </a:solidFill>
            </a:rPr>
            <a:t>EKSEMPEL</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_Projekter\07_MBA\Evaluering\LCA\Udvikling\LCAbyg\eksempel%20resultater\bygning%20material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_Projekter\07_MBA\Evaluering\LCA\Udvikling\LCAbyg\eksempel%20resultater\Kopi%20af%20bygning%20fas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
    </sheetNames>
    <sheetDataSet>
      <sheetData sheetId="0">
        <row r="1">
          <cell r="B1" t="str">
            <v>Isolering</v>
          </cell>
          <cell r="C1" t="str">
            <v>Kunststof</v>
          </cell>
          <cell r="D1" t="str">
            <v>Metal</v>
          </cell>
          <cell r="E1" t="str">
            <v>Mineralsk</v>
          </cell>
        </row>
        <row r="2">
          <cell r="A2" t="str">
            <v>Variant A</v>
          </cell>
          <cell r="B2">
            <v>227082.36</v>
          </cell>
          <cell r="C2">
            <v>91319.38</v>
          </cell>
          <cell r="D2">
            <v>3997.39</v>
          </cell>
          <cell r="E2">
            <v>46303.69</v>
          </cell>
        </row>
        <row r="3">
          <cell r="A3" t="str">
            <v>Variant B</v>
          </cell>
          <cell r="B3">
            <v>180000</v>
          </cell>
          <cell r="C3">
            <v>70000</v>
          </cell>
          <cell r="D3">
            <v>4500</v>
          </cell>
          <cell r="E3">
            <v>70000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
    </sheetNames>
    <sheetDataSet>
      <sheetData sheetId="0">
        <row r="1">
          <cell r="B1" t="str">
            <v>Fremstilling (a1_3)</v>
          </cell>
          <cell r="C1" t="str">
            <v>Udskiftning (b4)</v>
          </cell>
          <cell r="D1" t="str">
            <v>Affaldsbehandling (c3)</v>
          </cell>
          <cell r="E1" t="str">
            <v>Deponi (c4)</v>
          </cell>
        </row>
        <row r="2">
          <cell r="A2" t="str">
            <v>Variant A</v>
          </cell>
          <cell r="B2">
            <v>90000</v>
          </cell>
          <cell r="C2">
            <v>290000</v>
          </cell>
          <cell r="D2">
            <v>947.87</v>
          </cell>
          <cell r="E2">
            <v>500</v>
          </cell>
        </row>
        <row r="3">
          <cell r="A3" t="str">
            <v>Variant B</v>
          </cell>
          <cell r="B3">
            <v>250000</v>
          </cell>
          <cell r="C3">
            <v>80000</v>
          </cell>
          <cell r="D3">
            <v>6000</v>
          </cell>
          <cell r="E3">
            <v>15000</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kobenhavnsejendomme.kk.dk/artikel/energi"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FFC000"/>
  </sheetPr>
  <dimension ref="A1:A35"/>
  <sheetViews>
    <sheetView showGridLines="0" showRuler="0" view="pageLayout" zoomScaleNormal="100" zoomScaleSheetLayoutView="85" workbookViewId="0">
      <selection activeCell="A3" sqref="A3"/>
    </sheetView>
  </sheetViews>
  <sheetFormatPr defaultColWidth="9.140625" defaultRowHeight="15" x14ac:dyDescent="0.25"/>
  <cols>
    <col min="1" max="1" width="91.85546875" style="165" customWidth="1"/>
    <col min="2" max="16384" width="9.140625" style="165"/>
  </cols>
  <sheetData>
    <row r="1" spans="1:1" s="163" customFormat="1" ht="67.5" customHeight="1" x14ac:dyDescent="0.25">
      <c r="A1" s="166" t="s">
        <v>301</v>
      </c>
    </row>
    <row r="2" spans="1:1" ht="17.25" x14ac:dyDescent="0.25">
      <c r="A2" s="164" t="s">
        <v>271</v>
      </c>
    </row>
    <row r="3" spans="1:1" ht="127.5" x14ac:dyDescent="0.25">
      <c r="A3" s="189" t="s">
        <v>318</v>
      </c>
    </row>
    <row r="5" spans="1:1" ht="17.25" x14ac:dyDescent="0.25">
      <c r="A5" s="167" t="s">
        <v>300</v>
      </c>
    </row>
    <row r="6" spans="1:1" ht="27.75" customHeight="1" x14ac:dyDescent="0.25">
      <c r="A6" s="168" t="s">
        <v>296</v>
      </c>
    </row>
    <row r="8" spans="1:1" ht="17.25" x14ac:dyDescent="0.25">
      <c r="A8" s="169" t="s">
        <v>297</v>
      </c>
    </row>
    <row r="9" spans="1:1" ht="25.5" x14ac:dyDescent="0.25">
      <c r="A9" s="170" t="s">
        <v>289</v>
      </c>
    </row>
    <row r="10" spans="1:1" ht="5.85" customHeight="1" x14ac:dyDescent="0.25">
      <c r="A10" s="171"/>
    </row>
    <row r="11" spans="1:1" ht="63.75" x14ac:dyDescent="0.25">
      <c r="A11" s="170" t="s">
        <v>290</v>
      </c>
    </row>
    <row r="12" spans="1:1" ht="5.85" customHeight="1" x14ac:dyDescent="0.25">
      <c r="A12" s="171"/>
    </row>
    <row r="13" spans="1:1" ht="51" x14ac:dyDescent="0.25">
      <c r="A13" s="170" t="s">
        <v>319</v>
      </c>
    </row>
    <row r="14" spans="1:1" ht="5.85" customHeight="1" x14ac:dyDescent="0.25">
      <c r="A14" s="172"/>
    </row>
    <row r="15" spans="1:1" ht="51" x14ac:dyDescent="0.25">
      <c r="A15" s="168" t="s">
        <v>291</v>
      </c>
    </row>
    <row r="17" spans="1:1" ht="17.25" x14ac:dyDescent="0.25">
      <c r="A17" s="176" t="s">
        <v>298</v>
      </c>
    </row>
    <row r="18" spans="1:1" x14ac:dyDescent="0.25">
      <c r="A18" s="173" t="s">
        <v>277</v>
      </c>
    </row>
    <row r="19" spans="1:1" ht="220.5" customHeight="1" x14ac:dyDescent="0.25"/>
    <row r="20" spans="1:1" ht="17.25" x14ac:dyDescent="0.25">
      <c r="A20" s="177" t="s">
        <v>292</v>
      </c>
    </row>
    <row r="21" spans="1:1" ht="51" x14ac:dyDescent="0.25">
      <c r="A21" s="170" t="s">
        <v>275</v>
      </c>
    </row>
    <row r="22" spans="1:1" ht="5.85" customHeight="1" x14ac:dyDescent="0.25">
      <c r="A22" s="171"/>
    </row>
    <row r="23" spans="1:1" ht="396.75" customHeight="1" x14ac:dyDescent="0.25">
      <c r="A23" s="170" t="s">
        <v>299</v>
      </c>
    </row>
    <row r="24" spans="1:1" ht="16.5" customHeight="1" x14ac:dyDescent="0.25">
      <c r="A24" s="172"/>
    </row>
    <row r="25" spans="1:1" ht="38.25" x14ac:dyDescent="0.25">
      <c r="A25" s="170" t="s">
        <v>272</v>
      </c>
    </row>
    <row r="26" spans="1:1" ht="5.85" customHeight="1" x14ac:dyDescent="0.25">
      <c r="A26" s="172"/>
    </row>
    <row r="27" spans="1:1" ht="25.5" x14ac:dyDescent="0.25">
      <c r="A27" s="170" t="s">
        <v>273</v>
      </c>
    </row>
    <row r="28" spans="1:1" ht="5.85" customHeight="1" x14ac:dyDescent="0.25">
      <c r="A28" s="172"/>
    </row>
    <row r="29" spans="1:1" ht="25.5" x14ac:dyDescent="0.25">
      <c r="A29" s="168" t="s">
        <v>274</v>
      </c>
    </row>
    <row r="30" spans="1:1" x14ac:dyDescent="0.25">
      <c r="A30" s="130"/>
    </row>
    <row r="31" spans="1:1" ht="17.25" x14ac:dyDescent="0.25">
      <c r="A31" s="178" t="s">
        <v>293</v>
      </c>
    </row>
    <row r="32" spans="1:1" x14ac:dyDescent="0.25">
      <c r="A32" s="168" t="s">
        <v>276</v>
      </c>
    </row>
    <row r="33" spans="1:1" x14ac:dyDescent="0.25">
      <c r="A33" s="234"/>
    </row>
    <row r="34" spans="1:1" ht="17.25" x14ac:dyDescent="0.25">
      <c r="A34" s="236" t="s">
        <v>366</v>
      </c>
    </row>
    <row r="35" spans="1:1" x14ac:dyDescent="0.25">
      <c r="A35" s="168" t="s">
        <v>367</v>
      </c>
    </row>
  </sheetData>
  <sheetProtection password="CC12" sheet="1" objects="1" scenarios="1"/>
  <pageMargins left="0.70866141732283472" right="0.70866141732283472" top="0.74803149606299213" bottom="0.74803149606299213" header="0.31496062992125984" footer="0.31496062992125984"/>
  <pageSetup paperSize="9" scale="95" orientation="portrait" r:id="rId1"/>
  <headerFooter>
    <oddHeader xml:space="preserve">&amp;L&amp;10Københavns Kommune byggeri, version  juni 2018&amp;R&amp;10Dokumentation for Miljø i Byggeri og Anlæg 2016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tabColor theme="0"/>
    <pageSetUpPr fitToPage="1"/>
  </sheetPr>
  <dimension ref="A1:I42"/>
  <sheetViews>
    <sheetView showGridLines="0" view="pageLayout" zoomScaleNormal="85" zoomScaleSheetLayoutView="100" workbookViewId="0">
      <selection sqref="A1:XFD1"/>
    </sheetView>
  </sheetViews>
  <sheetFormatPr defaultColWidth="9.140625" defaultRowHeight="15" x14ac:dyDescent="0.25"/>
  <cols>
    <col min="1" max="1" width="4" style="5" customWidth="1"/>
    <col min="2" max="2" width="34" style="2" customWidth="1"/>
    <col min="3" max="3" width="57.42578125" style="14" customWidth="1"/>
    <col min="4" max="4" width="3.28515625" style="2" customWidth="1"/>
    <col min="5" max="5" width="11.140625" style="3" customWidth="1"/>
    <col min="6" max="6" width="34.28515625" style="2" customWidth="1"/>
    <col min="7" max="7" width="18.7109375" style="3" customWidth="1"/>
    <col min="8" max="8" width="17" style="4" customWidth="1"/>
    <col min="9" max="9" width="9.140625" style="4"/>
    <col min="10" max="16384" width="9.140625" style="5"/>
  </cols>
  <sheetData>
    <row r="1" spans="1:9" ht="53.25" customHeight="1" x14ac:dyDescent="0.4">
      <c r="A1" s="47" t="s">
        <v>214</v>
      </c>
      <c r="C1" s="1"/>
    </row>
    <row r="2" spans="1:9" ht="33.75" customHeight="1" x14ac:dyDescent="0.25">
      <c r="A2" s="6"/>
      <c r="C2" s="7"/>
    </row>
    <row r="3" spans="1:9" ht="23.25" customHeight="1" x14ac:dyDescent="0.25">
      <c r="A3" s="6"/>
      <c r="C3" s="7"/>
    </row>
    <row r="4" spans="1:9" s="65" customFormat="1" ht="30" customHeight="1" x14ac:dyDescent="0.25">
      <c r="A4" s="62" t="s">
        <v>302</v>
      </c>
      <c r="B4" s="63"/>
      <c r="C4" s="64"/>
      <c r="D4" s="63"/>
      <c r="F4" s="63"/>
      <c r="H4" s="66"/>
      <c r="I4" s="66"/>
    </row>
    <row r="5" spans="1:9" ht="17.25" customHeight="1" x14ac:dyDescent="0.25">
      <c r="A5" s="54">
        <f>'3.Opfølgningsskema'!G46</f>
        <v>0</v>
      </c>
      <c r="B5" s="67" t="s">
        <v>218</v>
      </c>
      <c r="C5" s="5"/>
      <c r="D5" s="12"/>
      <c r="F5" s="12"/>
    </row>
    <row r="6" spans="1:9" x14ac:dyDescent="0.25">
      <c r="A6" s="56">
        <f>'3.Opfølgningsskema'!H48</f>
        <v>0</v>
      </c>
      <c r="B6" s="68" t="s">
        <v>215</v>
      </c>
      <c r="C6" s="5"/>
      <c r="D6" s="12"/>
      <c r="F6" s="12"/>
    </row>
    <row r="7" spans="1:9" x14ac:dyDescent="0.25">
      <c r="A7" s="56">
        <f>'3.Opfølgningsskema'!H46</f>
        <v>0</v>
      </c>
      <c r="B7" s="68" t="s">
        <v>216</v>
      </c>
      <c r="C7" s="5"/>
      <c r="D7" s="12"/>
      <c r="F7" s="12"/>
    </row>
    <row r="8" spans="1:9" ht="22.5" customHeight="1" x14ac:dyDescent="0.25">
      <c r="A8" s="55"/>
      <c r="B8" s="12"/>
      <c r="C8" s="55"/>
      <c r="D8" s="12"/>
      <c r="F8" s="12"/>
    </row>
    <row r="9" spans="1:9" s="53" customFormat="1" ht="12.75" x14ac:dyDescent="0.2">
      <c r="A9" s="48"/>
      <c r="B9" s="50"/>
      <c r="C9" s="179" t="s">
        <v>310</v>
      </c>
      <c r="D9" s="50"/>
      <c r="E9" s="51"/>
      <c r="F9" s="50"/>
      <c r="G9" s="51"/>
      <c r="H9" s="52"/>
      <c r="I9" s="52"/>
    </row>
    <row r="10" spans="1:9" s="11" customFormat="1" ht="30" customHeight="1" x14ac:dyDescent="0.25">
      <c r="A10" s="62" t="s">
        <v>78</v>
      </c>
      <c r="B10" s="8"/>
      <c r="C10" s="180"/>
      <c r="D10" s="8"/>
      <c r="E10" s="9"/>
      <c r="F10" s="8"/>
      <c r="G10" s="9"/>
      <c r="H10" s="10"/>
      <c r="I10" s="10"/>
    </row>
    <row r="11" spans="1:9" x14ac:dyDescent="0.25">
      <c r="A11" s="181" t="s">
        <v>8</v>
      </c>
      <c r="B11" s="182"/>
      <c r="C11" s="183"/>
      <c r="D11" s="12"/>
      <c r="F11" s="12"/>
    </row>
    <row r="12" spans="1:9" x14ac:dyDescent="0.25">
      <c r="A12" s="181"/>
      <c r="B12" s="182"/>
      <c r="C12" s="184"/>
      <c r="D12" s="12"/>
      <c r="F12" s="12"/>
    </row>
    <row r="13" spans="1:9" ht="13.35" customHeight="1" x14ac:dyDescent="0.25">
      <c r="A13" s="181" t="s">
        <v>85</v>
      </c>
      <c r="B13" s="182"/>
      <c r="C13" s="183"/>
      <c r="D13" s="12"/>
      <c r="F13" s="12"/>
    </row>
    <row r="14" spans="1:9" x14ac:dyDescent="0.25">
      <c r="A14" s="181"/>
      <c r="B14" s="182"/>
      <c r="C14" s="184"/>
      <c r="D14" s="12"/>
      <c r="F14" s="12"/>
    </row>
    <row r="15" spans="1:9" x14ac:dyDescent="0.25">
      <c r="A15" s="181" t="s">
        <v>84</v>
      </c>
      <c r="B15" s="182"/>
      <c r="C15" s="183"/>
      <c r="D15" s="12"/>
      <c r="F15" s="12"/>
    </row>
    <row r="16" spans="1:9" x14ac:dyDescent="0.25">
      <c r="A16" s="181"/>
      <c r="B16" s="182"/>
      <c r="C16" s="184"/>
      <c r="D16" s="12"/>
      <c r="F16" s="12"/>
    </row>
    <row r="17" spans="1:9" ht="28.35" customHeight="1" x14ac:dyDescent="0.25">
      <c r="A17" s="268" t="s">
        <v>311</v>
      </c>
      <c r="B17" s="268"/>
      <c r="C17" s="183"/>
      <c r="D17" s="12"/>
      <c r="F17" s="12"/>
    </row>
    <row r="18" spans="1:9" x14ac:dyDescent="0.25">
      <c r="A18" s="181"/>
      <c r="B18" s="182"/>
      <c r="C18" s="184"/>
      <c r="D18" s="12"/>
      <c r="F18" s="12"/>
    </row>
    <row r="19" spans="1:9" x14ac:dyDescent="0.25">
      <c r="A19" s="181" t="s">
        <v>312</v>
      </c>
      <c r="B19" s="182"/>
      <c r="C19" s="183"/>
      <c r="D19" s="12"/>
      <c r="F19" s="12"/>
    </row>
    <row r="20" spans="1:9" x14ac:dyDescent="0.25">
      <c r="A20" s="181"/>
      <c r="B20" s="182"/>
      <c r="C20" s="183"/>
      <c r="D20" s="12"/>
      <c r="F20" s="12"/>
    </row>
    <row r="21" spans="1:9" x14ac:dyDescent="0.25">
      <c r="A21" s="181"/>
      <c r="B21" s="182"/>
      <c r="C21" s="183" t="s">
        <v>313</v>
      </c>
      <c r="D21" s="12"/>
      <c r="F21" s="12"/>
    </row>
    <row r="22" spans="1:9" x14ac:dyDescent="0.25">
      <c r="A22" s="181"/>
      <c r="B22" s="182"/>
      <c r="C22" s="184"/>
      <c r="D22" s="12"/>
      <c r="F22" s="12"/>
    </row>
    <row r="23" spans="1:9" x14ac:dyDescent="0.25">
      <c r="A23" s="181" t="s">
        <v>14</v>
      </c>
      <c r="B23" s="182"/>
      <c r="C23" s="183"/>
      <c r="D23" s="12"/>
      <c r="F23" s="12"/>
    </row>
    <row r="24" spans="1:9" x14ac:dyDescent="0.25">
      <c r="A24" s="67"/>
      <c r="B24" s="12"/>
      <c r="C24" s="135"/>
      <c r="D24" s="12"/>
      <c r="F24" s="12"/>
    </row>
    <row r="25" spans="1:9" ht="30" customHeight="1" x14ac:dyDescent="0.25">
      <c r="A25" s="62" t="s">
        <v>79</v>
      </c>
      <c r="B25" s="12"/>
      <c r="C25" s="136"/>
      <c r="D25" s="12"/>
      <c r="F25" s="12"/>
    </row>
    <row r="26" spans="1:9" ht="13.35" customHeight="1" x14ac:dyDescent="0.25">
      <c r="A26" s="181" t="s">
        <v>314</v>
      </c>
      <c r="B26" s="182"/>
      <c r="C26" s="185"/>
      <c r="D26" s="12"/>
      <c r="F26" s="12"/>
    </row>
    <row r="27" spans="1:9" ht="13.35" customHeight="1" x14ac:dyDescent="0.25">
      <c r="A27" s="181" t="s">
        <v>315</v>
      </c>
      <c r="B27" s="182"/>
      <c r="C27" s="185"/>
      <c r="D27" s="12"/>
      <c r="F27" s="12"/>
    </row>
    <row r="28" spans="1:9" ht="13.35" customHeight="1" x14ac:dyDescent="0.25">
      <c r="A28" s="48"/>
      <c r="B28" s="13"/>
      <c r="C28" s="186"/>
      <c r="D28" s="13"/>
      <c r="F28" s="13"/>
    </row>
    <row r="29" spans="1:9" s="53" customFormat="1" ht="12.75" x14ac:dyDescent="0.2">
      <c r="A29" s="48"/>
      <c r="B29" s="50"/>
      <c r="C29" s="49"/>
      <c r="D29" s="50"/>
      <c r="E29" s="51"/>
      <c r="F29" s="50"/>
      <c r="G29" s="51"/>
      <c r="H29" s="52"/>
      <c r="I29" s="52"/>
    </row>
    <row r="30" spans="1:9" x14ac:dyDescent="0.25">
      <c r="A30" s="55"/>
      <c r="B30" s="12"/>
      <c r="C30" s="55"/>
      <c r="D30" s="12"/>
      <c r="F30" s="12"/>
    </row>
    <row r="31" spans="1:9" x14ac:dyDescent="0.25">
      <c r="A31" s="55"/>
      <c r="B31" s="12"/>
      <c r="C31" s="55"/>
      <c r="D31" s="12"/>
      <c r="F31" s="12"/>
    </row>
    <row r="32" spans="1:9" s="18" customFormat="1" ht="77.25" hidden="1" x14ac:dyDescent="0.25">
      <c r="A32" s="57" t="s">
        <v>81</v>
      </c>
      <c r="B32" s="16"/>
      <c r="C32" s="58"/>
      <c r="D32" s="16"/>
      <c r="E32" s="17"/>
      <c r="F32" s="16"/>
      <c r="G32" s="17"/>
      <c r="H32" s="15"/>
      <c r="I32" s="15"/>
    </row>
    <row r="33" spans="1:9" s="22" customFormat="1" ht="90" hidden="1" x14ac:dyDescent="0.25">
      <c r="A33" s="59" t="s">
        <v>82</v>
      </c>
      <c r="B33" s="20"/>
      <c r="C33" s="59" t="s">
        <v>83</v>
      </c>
      <c r="D33" s="20"/>
      <c r="E33" s="21"/>
      <c r="F33" s="20"/>
      <c r="G33" s="21"/>
      <c r="H33" s="19"/>
      <c r="I33" s="19"/>
    </row>
    <row r="34" spans="1:9" s="18" customFormat="1" ht="77.25" hidden="1" x14ac:dyDescent="0.25">
      <c r="A34" s="57" t="s">
        <v>80</v>
      </c>
      <c r="B34" s="23"/>
      <c r="C34" s="57" t="s">
        <v>9</v>
      </c>
      <c r="D34" s="23"/>
      <c r="E34" s="17"/>
      <c r="F34" s="23"/>
      <c r="G34" s="17"/>
      <c r="H34" s="15"/>
      <c r="I34" s="15"/>
    </row>
    <row r="35" spans="1:9" s="18" customFormat="1" ht="39" hidden="1" x14ac:dyDescent="0.25">
      <c r="A35" s="57" t="s">
        <v>2</v>
      </c>
      <c r="B35" s="23"/>
      <c r="C35" s="57" t="s">
        <v>13</v>
      </c>
      <c r="D35" s="23"/>
      <c r="E35" s="17"/>
      <c r="F35" s="23"/>
      <c r="G35" s="17"/>
      <c r="H35" s="15"/>
      <c r="I35" s="15"/>
    </row>
    <row r="36" spans="1:9" s="18" customFormat="1" ht="39" hidden="1" x14ac:dyDescent="0.25">
      <c r="A36" s="57" t="s">
        <v>6</v>
      </c>
      <c r="B36" s="23"/>
      <c r="C36" s="57"/>
      <c r="D36" s="23"/>
      <c r="E36" s="17"/>
      <c r="F36" s="23"/>
      <c r="G36" s="17"/>
      <c r="H36" s="15"/>
      <c r="I36" s="15"/>
    </row>
    <row r="37" spans="1:9" s="18" customFormat="1" ht="51.75" hidden="1" x14ac:dyDescent="0.25">
      <c r="A37" s="57" t="s">
        <v>7</v>
      </c>
      <c r="B37" s="23"/>
      <c r="C37" s="57"/>
      <c r="D37" s="23"/>
      <c r="E37" s="17"/>
      <c r="F37" s="23"/>
      <c r="G37" s="17"/>
      <c r="H37" s="15"/>
      <c r="I37" s="15"/>
    </row>
    <row r="38" spans="1:9" s="18" customFormat="1" ht="51.75" hidden="1" x14ac:dyDescent="0.25">
      <c r="A38" s="57" t="s">
        <v>3</v>
      </c>
      <c r="B38" s="23"/>
      <c r="C38" s="60"/>
      <c r="D38" s="23"/>
      <c r="E38" s="17"/>
      <c r="F38" s="23"/>
      <c r="G38" s="17"/>
      <c r="H38" s="15"/>
      <c r="I38" s="15"/>
    </row>
    <row r="39" spans="1:9" s="18" customFormat="1" ht="51.75" hidden="1" x14ac:dyDescent="0.25">
      <c r="A39" s="57" t="s">
        <v>4</v>
      </c>
      <c r="B39" s="23"/>
      <c r="C39" s="60"/>
      <c r="D39" s="23"/>
      <c r="E39" s="17"/>
      <c r="F39" s="23"/>
      <c r="G39" s="17"/>
      <c r="H39" s="15"/>
      <c r="I39" s="15"/>
    </row>
    <row r="40" spans="1:9" s="18" customFormat="1" ht="77.25" hidden="1" x14ac:dyDescent="0.25">
      <c r="A40" s="57" t="s">
        <v>5</v>
      </c>
      <c r="B40" s="23"/>
      <c r="C40" s="60"/>
      <c r="D40" s="23"/>
      <c r="E40" s="17"/>
      <c r="F40" s="23"/>
      <c r="G40" s="17"/>
      <c r="H40" s="15"/>
      <c r="I40" s="15"/>
    </row>
    <row r="41" spans="1:9" x14ac:dyDescent="0.25">
      <c r="A41" s="53"/>
      <c r="C41" s="61"/>
    </row>
    <row r="42" spans="1:9" x14ac:dyDescent="0.25">
      <c r="A42" s="53"/>
      <c r="C42" s="61"/>
    </row>
  </sheetData>
  <sheetProtection password="CC12" sheet="1" objects="1" scenarios="1"/>
  <mergeCells count="1">
    <mergeCell ref="A17:B17"/>
  </mergeCells>
  <conditionalFormatting sqref="C26">
    <cfRule type="cellIs" dxfId="2" priority="3" operator="greaterThan">
      <formula>1</formula>
    </cfRule>
  </conditionalFormatting>
  <conditionalFormatting sqref="C27">
    <cfRule type="cellIs" dxfId="1" priority="2" operator="greaterThan">
      <formula>1</formula>
    </cfRule>
  </conditionalFormatting>
  <conditionalFormatting sqref="C11 C13 C15 C17 C23 C19">
    <cfRule type="containsBlanks" dxfId="0" priority="1">
      <formula>LEN(TRIM(C11))=0</formula>
    </cfRule>
  </conditionalFormatting>
  <dataValidations disablePrompts="1" count="1">
    <dataValidation type="date" operator="greaterThan" allowBlank="1" showInputMessage="1" showErrorMessage="1" errorTitle="Format skal være:" error="dd-mm-åååå" promptTitle="Skriv i format:" prompt="dd-mm-åååå" sqref="C26:C27" xr:uid="{00000000-0002-0000-0100-000000000000}">
      <formula1>42370</formula1>
    </dataValidation>
  </dataValidations>
  <pageMargins left="0.70866141732283472" right="0.19685039370078741" top="0.74803149606299213" bottom="0.74803149606299213" header="0.31496062992125984" footer="0.31496062992125984"/>
  <pageSetup paperSize="9" scale="98" orientation="portrait" r:id="rId1"/>
  <headerFooter>
    <oddHeader>&amp;L&amp;10Københavns Kommune byggeri, version 26.06.2018&amp;R&amp;10Dokumentation for Miljø i Byggeri og Anlæg 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FF0000"/>
  </sheetPr>
  <dimension ref="A1:S60"/>
  <sheetViews>
    <sheetView showGridLines="0" tabSelected="1" zoomScale="115" zoomScaleNormal="115" zoomScaleSheetLayoutView="70" zoomScalePageLayoutView="70" workbookViewId="0">
      <selection activeCell="D11" sqref="D11"/>
    </sheetView>
  </sheetViews>
  <sheetFormatPr defaultColWidth="9.140625" defaultRowHeight="12.75" x14ac:dyDescent="0.25"/>
  <cols>
    <col min="1" max="1" width="5.7109375" style="30" customWidth="1"/>
    <col min="2" max="2" width="4.85546875" style="30" customWidth="1"/>
    <col min="3" max="3" width="16" style="25" customWidth="1"/>
    <col min="4" max="4" width="49.140625" style="30" customWidth="1"/>
    <col min="5" max="5" width="46.42578125" style="34" customWidth="1"/>
    <col min="6" max="6" width="17.140625" style="34" customWidth="1"/>
    <col min="7" max="7" width="11.28515625" style="30" customWidth="1" collapsed="1"/>
    <col min="8" max="8" width="13" style="30" customWidth="1" collapsed="1"/>
    <col min="9" max="9" width="33.140625" style="30" customWidth="1" collapsed="1"/>
    <col min="10" max="10" width="3.7109375" style="30" customWidth="1"/>
    <col min="11" max="11" width="23.42578125" style="34" customWidth="1"/>
    <col min="12" max="18" width="9.140625" style="30"/>
    <col min="19" max="19" width="9.140625" style="24"/>
    <col min="20" max="16384" width="9.140625" style="30"/>
  </cols>
  <sheetData>
    <row r="1" spans="1:19" s="46" customFormat="1" ht="67.5" customHeight="1" x14ac:dyDescent="0.25">
      <c r="A1" s="45" t="s">
        <v>303</v>
      </c>
    </row>
    <row r="2" spans="1:19" s="129" customFormat="1" ht="12.75" customHeight="1" x14ac:dyDescent="0.2">
      <c r="A2" s="269" t="s">
        <v>316</v>
      </c>
      <c r="B2" s="269"/>
      <c r="C2" s="269"/>
      <c r="D2" s="187">
        <f>'2.Projektinfo'!C11</f>
        <v>0</v>
      </c>
      <c r="E2" s="187"/>
    </row>
    <row r="3" spans="1:19" s="129" customFormat="1" ht="12.75" customHeight="1" x14ac:dyDescent="0.2">
      <c r="A3" s="269" t="s">
        <v>219</v>
      </c>
      <c r="B3" s="269"/>
      <c r="C3" s="269"/>
      <c r="D3" s="187">
        <f>'2.Projektinfo'!C17</f>
        <v>0</v>
      </c>
      <c r="E3" s="187"/>
    </row>
    <row r="4" spans="1:19" s="129" customFormat="1" ht="12.75" customHeight="1" x14ac:dyDescent="0.2">
      <c r="A4" s="269" t="s">
        <v>317</v>
      </c>
      <c r="B4" s="269"/>
      <c r="C4" s="269"/>
      <c r="D4" s="188">
        <f ca="1">NOW()</f>
        <v>44277.570112615744</v>
      </c>
      <c r="E4" s="188"/>
    </row>
    <row r="5" spans="1:19" s="132" customFormat="1" ht="14.1" customHeight="1" x14ac:dyDescent="0.2">
      <c r="A5" s="131"/>
      <c r="B5" s="133"/>
      <c r="C5" s="133"/>
      <c r="D5" s="134"/>
    </row>
    <row r="6" spans="1:19" s="25" customFormat="1" ht="51.75" customHeight="1" x14ac:dyDescent="0.25">
      <c r="A6" s="37" t="s">
        <v>0</v>
      </c>
      <c r="B6" s="38" t="s">
        <v>1</v>
      </c>
      <c r="C6" s="38" t="s">
        <v>10</v>
      </c>
      <c r="D6" s="39" t="s">
        <v>107</v>
      </c>
      <c r="E6" s="39" t="s">
        <v>121</v>
      </c>
      <c r="F6" s="39" t="s">
        <v>122</v>
      </c>
      <c r="G6" s="40" t="s">
        <v>127</v>
      </c>
      <c r="H6" s="40" t="s">
        <v>129</v>
      </c>
      <c r="I6" s="40" t="s">
        <v>123</v>
      </c>
      <c r="K6" s="38" t="s">
        <v>268</v>
      </c>
    </row>
    <row r="7" spans="1:19" s="44" customFormat="1" ht="93.75" customHeight="1" x14ac:dyDescent="0.25">
      <c r="A7" s="41"/>
      <c r="B7" s="42"/>
      <c r="C7" s="43"/>
      <c r="D7" s="43"/>
      <c r="E7" s="43" t="s">
        <v>126</v>
      </c>
      <c r="F7" s="43" t="s">
        <v>304</v>
      </c>
      <c r="G7" s="43" t="s">
        <v>128</v>
      </c>
      <c r="H7" s="43" t="s">
        <v>130</v>
      </c>
      <c r="I7" s="43" t="s">
        <v>131</v>
      </c>
      <c r="K7" s="43" t="s">
        <v>270</v>
      </c>
    </row>
    <row r="8" spans="1:19" s="25" customFormat="1" ht="78" x14ac:dyDescent="0.25">
      <c r="A8" s="26" t="s">
        <v>18</v>
      </c>
      <c r="B8" s="27" t="s">
        <v>19</v>
      </c>
      <c r="C8" s="266" t="s">
        <v>390</v>
      </c>
      <c r="D8" s="267" t="s">
        <v>391</v>
      </c>
      <c r="E8" s="267" t="s">
        <v>392</v>
      </c>
      <c r="F8" s="267" t="s">
        <v>393</v>
      </c>
      <c r="G8" s="29"/>
      <c r="H8" s="29"/>
      <c r="I8" s="29"/>
      <c r="K8" s="28" t="s">
        <v>385</v>
      </c>
    </row>
    <row r="9" spans="1:19" ht="346.5" customHeight="1" x14ac:dyDescent="0.25">
      <c r="A9" s="26" t="s">
        <v>18</v>
      </c>
      <c r="B9" s="27" t="s">
        <v>282</v>
      </c>
      <c r="C9" s="28" t="s">
        <v>20</v>
      </c>
      <c r="D9" s="28" t="s">
        <v>108</v>
      </c>
      <c r="E9" s="28" t="s">
        <v>369</v>
      </c>
      <c r="F9" s="28" t="s">
        <v>307</v>
      </c>
      <c r="G9" s="29"/>
      <c r="H9" s="29"/>
      <c r="I9" s="265" t="s">
        <v>370</v>
      </c>
      <c r="K9" s="28" t="s">
        <v>385</v>
      </c>
      <c r="S9" s="30"/>
    </row>
    <row r="10" spans="1:19" ht="215.25" customHeight="1" x14ac:dyDescent="0.25">
      <c r="A10" s="26" t="s">
        <v>18</v>
      </c>
      <c r="B10" s="27" t="s">
        <v>283</v>
      </c>
      <c r="C10" s="28" t="s">
        <v>21</v>
      </c>
      <c r="D10" s="28" t="s">
        <v>109</v>
      </c>
      <c r="E10" s="28" t="s">
        <v>99</v>
      </c>
      <c r="F10" s="28" t="s">
        <v>308</v>
      </c>
      <c r="G10" s="29"/>
      <c r="H10" s="29"/>
      <c r="I10" s="29"/>
      <c r="K10" s="28" t="s">
        <v>385</v>
      </c>
      <c r="S10" s="30"/>
    </row>
    <row r="11" spans="1:19" ht="120" customHeight="1" x14ac:dyDescent="0.25">
      <c r="A11" s="26" t="s">
        <v>18</v>
      </c>
      <c r="B11" s="27" t="s">
        <v>22</v>
      </c>
      <c r="C11" s="28" t="s">
        <v>23</v>
      </c>
      <c r="D11" s="28" t="s">
        <v>88</v>
      </c>
      <c r="E11" s="31" t="s">
        <v>399</v>
      </c>
      <c r="F11" s="28" t="s">
        <v>100</v>
      </c>
      <c r="G11" s="29"/>
      <c r="H11" s="29"/>
      <c r="I11" s="29"/>
      <c r="K11" s="28" t="s">
        <v>383</v>
      </c>
      <c r="S11" s="30"/>
    </row>
    <row r="12" spans="1:19" ht="81" customHeight="1" x14ac:dyDescent="0.25">
      <c r="A12" s="26" t="s">
        <v>18</v>
      </c>
      <c r="B12" s="27" t="s">
        <v>118</v>
      </c>
      <c r="C12" s="28" t="s">
        <v>24</v>
      </c>
      <c r="D12" s="28" t="s">
        <v>110</v>
      </c>
      <c r="E12" s="28" t="s">
        <v>102</v>
      </c>
      <c r="F12" s="28" t="s">
        <v>77</v>
      </c>
      <c r="G12" s="29"/>
      <c r="H12" s="29"/>
      <c r="I12" s="29"/>
      <c r="K12" s="28" t="s">
        <v>386</v>
      </c>
      <c r="S12" s="30"/>
    </row>
    <row r="13" spans="1:19" ht="160.5" customHeight="1" x14ac:dyDescent="0.25">
      <c r="A13" s="26" t="s">
        <v>18</v>
      </c>
      <c r="B13" s="27" t="s">
        <v>25</v>
      </c>
      <c r="C13" s="28" t="s">
        <v>26</v>
      </c>
      <c r="D13" s="28" t="s">
        <v>111</v>
      </c>
      <c r="E13" s="28" t="s">
        <v>93</v>
      </c>
      <c r="F13" s="28" t="s">
        <v>73</v>
      </c>
      <c r="G13" s="29"/>
      <c r="H13" s="29"/>
      <c r="I13" s="29"/>
      <c r="K13" s="28" t="s">
        <v>382</v>
      </c>
      <c r="S13" s="30"/>
    </row>
    <row r="14" spans="1:19" ht="89.25" x14ac:dyDescent="0.25">
      <c r="A14" s="26" t="s">
        <v>18</v>
      </c>
      <c r="B14" s="27" t="s">
        <v>27</v>
      </c>
      <c r="C14" s="28" t="s">
        <v>28</v>
      </c>
      <c r="D14" s="28" t="s">
        <v>65</v>
      </c>
      <c r="E14" s="28" t="s">
        <v>94</v>
      </c>
      <c r="F14" s="28" t="s">
        <v>87</v>
      </c>
      <c r="G14" s="29"/>
      <c r="H14" s="29"/>
      <c r="I14" s="29"/>
      <c r="K14" s="28" t="s">
        <v>383</v>
      </c>
      <c r="S14" s="30"/>
    </row>
    <row r="15" spans="1:19" ht="65.25" customHeight="1" x14ac:dyDescent="0.25">
      <c r="A15" s="26" t="s">
        <v>18</v>
      </c>
      <c r="B15" s="27" t="s">
        <v>284</v>
      </c>
      <c r="C15" s="31" t="s">
        <v>29</v>
      </c>
      <c r="D15" s="31" t="s">
        <v>112</v>
      </c>
      <c r="E15" s="28" t="s">
        <v>89</v>
      </c>
      <c r="F15" s="28" t="s">
        <v>90</v>
      </c>
      <c r="G15" s="29"/>
      <c r="H15" s="29"/>
      <c r="I15" s="29"/>
      <c r="K15" s="28" t="s">
        <v>374</v>
      </c>
      <c r="S15" s="30"/>
    </row>
    <row r="16" spans="1:19" ht="384" customHeight="1" x14ac:dyDescent="0.25">
      <c r="A16" s="26" t="s">
        <v>30</v>
      </c>
      <c r="B16" s="27" t="s">
        <v>31</v>
      </c>
      <c r="C16" s="31" t="s">
        <v>32</v>
      </c>
      <c r="D16" s="31" t="s">
        <v>334</v>
      </c>
      <c r="E16" s="28" t="s">
        <v>368</v>
      </c>
      <c r="F16" s="28" t="s">
        <v>365</v>
      </c>
      <c r="G16" s="29"/>
      <c r="H16" s="29"/>
      <c r="I16" s="29"/>
      <c r="K16" s="28" t="s">
        <v>371</v>
      </c>
      <c r="S16" s="30"/>
    </row>
    <row r="17" spans="1:19" ht="268.5" customHeight="1" x14ac:dyDescent="0.25">
      <c r="A17" s="26" t="s">
        <v>30</v>
      </c>
      <c r="B17" s="27" t="s">
        <v>103</v>
      </c>
      <c r="C17" s="31" t="s">
        <v>33</v>
      </c>
      <c r="D17" s="31" t="s">
        <v>389</v>
      </c>
      <c r="E17" s="28" t="s">
        <v>279</v>
      </c>
      <c r="F17" s="28" t="s">
        <v>209</v>
      </c>
      <c r="G17" s="29"/>
      <c r="I17" s="29"/>
      <c r="K17" s="29" t="s">
        <v>372</v>
      </c>
      <c r="S17" s="30"/>
    </row>
    <row r="18" spans="1:19" ht="230.25" customHeight="1" x14ac:dyDescent="0.25">
      <c r="A18" s="26" t="s">
        <v>30</v>
      </c>
      <c r="B18" s="27" t="s">
        <v>104</v>
      </c>
      <c r="C18" s="31" t="s">
        <v>34</v>
      </c>
      <c r="D18" s="31" t="s">
        <v>117</v>
      </c>
      <c r="E18" s="28" t="s">
        <v>278</v>
      </c>
      <c r="F18" s="28" t="s">
        <v>210</v>
      </c>
      <c r="G18" s="29"/>
      <c r="I18" s="29"/>
      <c r="K18" s="29" t="s">
        <v>373</v>
      </c>
      <c r="S18" s="30"/>
    </row>
    <row r="19" spans="1:19" ht="121.5" customHeight="1" x14ac:dyDescent="0.25">
      <c r="A19" s="26" t="s">
        <v>30</v>
      </c>
      <c r="B19" s="27" t="s">
        <v>35</v>
      </c>
      <c r="C19" s="32" t="s">
        <v>36</v>
      </c>
      <c r="D19" s="32" t="s">
        <v>113</v>
      </c>
      <c r="E19" s="28" t="s">
        <v>280</v>
      </c>
      <c r="F19" s="28" t="s">
        <v>211</v>
      </c>
      <c r="G19" s="29"/>
      <c r="I19" s="29"/>
      <c r="K19" s="29" t="s">
        <v>381</v>
      </c>
      <c r="S19" s="30"/>
    </row>
    <row r="20" spans="1:19" ht="392.25" customHeight="1" x14ac:dyDescent="0.25">
      <c r="A20" s="26" t="s">
        <v>30</v>
      </c>
      <c r="B20" s="27" t="s">
        <v>285</v>
      </c>
      <c r="C20" s="31" t="s">
        <v>37</v>
      </c>
      <c r="D20" s="31" t="s">
        <v>66</v>
      </c>
      <c r="E20" s="28" t="s">
        <v>281</v>
      </c>
      <c r="F20" s="28" t="s">
        <v>210</v>
      </c>
      <c r="G20" s="29"/>
      <c r="I20" s="29"/>
      <c r="K20" s="29" t="s">
        <v>373</v>
      </c>
      <c r="S20" s="30"/>
    </row>
    <row r="21" spans="1:19" ht="216.6" customHeight="1" x14ac:dyDescent="0.25">
      <c r="A21" s="26" t="s">
        <v>30</v>
      </c>
      <c r="B21" s="27" t="s">
        <v>38</v>
      </c>
      <c r="C21" s="31" t="s">
        <v>39</v>
      </c>
      <c r="D21" s="28" t="s">
        <v>114</v>
      </c>
      <c r="E21" s="28" t="s">
        <v>395</v>
      </c>
      <c r="F21" s="28" t="s">
        <v>396</v>
      </c>
      <c r="G21" s="29"/>
      <c r="H21" s="29"/>
      <c r="I21" s="29"/>
      <c r="K21" s="28" t="s">
        <v>74</v>
      </c>
      <c r="S21" s="30"/>
    </row>
    <row r="22" spans="1:19" ht="393.75" customHeight="1" x14ac:dyDescent="0.25">
      <c r="A22" s="26" t="s">
        <v>30</v>
      </c>
      <c r="B22" s="27" t="s">
        <v>40</v>
      </c>
      <c r="C22" s="31" t="s">
        <v>119</v>
      </c>
      <c r="D22" s="31" t="s">
        <v>115</v>
      </c>
      <c r="E22" s="28" t="s">
        <v>92</v>
      </c>
      <c r="F22" s="28" t="s">
        <v>397</v>
      </c>
      <c r="G22" s="29"/>
      <c r="H22" s="29"/>
      <c r="I22" s="29"/>
      <c r="K22" s="28" t="s">
        <v>74</v>
      </c>
      <c r="S22" s="30"/>
    </row>
    <row r="23" spans="1:19" ht="132.75" customHeight="1" x14ac:dyDescent="0.25">
      <c r="A23" s="26" t="s">
        <v>30</v>
      </c>
      <c r="B23" s="27" t="s">
        <v>41</v>
      </c>
      <c r="C23" s="31" t="s">
        <v>42</v>
      </c>
      <c r="D23" s="28" t="s">
        <v>116</v>
      </c>
      <c r="E23" s="28" t="s">
        <v>95</v>
      </c>
      <c r="F23" s="28" t="s">
        <v>96</v>
      </c>
      <c r="G23" s="29"/>
      <c r="H23" s="29"/>
      <c r="I23" s="29"/>
      <c r="K23" s="28" t="s">
        <v>74</v>
      </c>
      <c r="S23" s="30"/>
    </row>
    <row r="24" spans="1:19" ht="123" customHeight="1" x14ac:dyDescent="0.25">
      <c r="A24" s="26" t="s">
        <v>30</v>
      </c>
      <c r="B24" s="27" t="s">
        <v>43</v>
      </c>
      <c r="C24" s="31" t="s">
        <v>44</v>
      </c>
      <c r="D24" s="28" t="s">
        <v>294</v>
      </c>
      <c r="E24" s="28" t="s">
        <v>120</v>
      </c>
      <c r="F24" s="28" t="s">
        <v>398</v>
      </c>
      <c r="G24" s="29"/>
      <c r="H24" s="29"/>
      <c r="I24" s="29"/>
      <c r="K24" s="28" t="s">
        <v>74</v>
      </c>
      <c r="S24" s="30"/>
    </row>
    <row r="25" spans="1:19" ht="267" customHeight="1" x14ac:dyDescent="0.25">
      <c r="A25" s="26" t="s">
        <v>45</v>
      </c>
      <c r="B25" s="27" t="s">
        <v>286</v>
      </c>
      <c r="C25" s="31" t="s">
        <v>46</v>
      </c>
      <c r="D25" s="31" t="s">
        <v>67</v>
      </c>
      <c r="E25" s="28" t="s">
        <v>212</v>
      </c>
      <c r="F25" s="28" t="s">
        <v>213</v>
      </c>
      <c r="G25" s="29"/>
      <c r="H25" s="29"/>
      <c r="I25" s="29"/>
      <c r="K25" s="28" t="s">
        <v>375</v>
      </c>
      <c r="S25" s="30"/>
    </row>
    <row r="26" spans="1:19" ht="174" customHeight="1" x14ac:dyDescent="0.25">
      <c r="A26" s="26" t="s">
        <v>45</v>
      </c>
      <c r="B26" s="27" t="s">
        <v>287</v>
      </c>
      <c r="C26" s="31" t="s">
        <v>47</v>
      </c>
      <c r="D26" s="28" t="s">
        <v>388</v>
      </c>
      <c r="E26" s="28" t="s">
        <v>309</v>
      </c>
      <c r="F26" s="28" t="s">
        <v>101</v>
      </c>
      <c r="G26" s="29"/>
      <c r="H26" s="29"/>
      <c r="I26" s="29"/>
      <c r="K26" s="28" t="s">
        <v>375</v>
      </c>
      <c r="S26" s="30"/>
    </row>
    <row r="27" spans="1:19" ht="127.5" x14ac:dyDescent="0.25">
      <c r="A27" s="26" t="s">
        <v>45</v>
      </c>
      <c r="B27" s="27" t="s">
        <v>48</v>
      </c>
      <c r="C27" s="28" t="s">
        <v>49</v>
      </c>
      <c r="D27" s="28" t="s">
        <v>97</v>
      </c>
      <c r="E27" s="28" t="s">
        <v>387</v>
      </c>
      <c r="F27" s="28" t="s">
        <v>384</v>
      </c>
      <c r="G27" s="29"/>
      <c r="H27" s="29"/>
      <c r="I27" s="29"/>
      <c r="K27" s="28" t="s">
        <v>376</v>
      </c>
      <c r="S27" s="30"/>
    </row>
    <row r="28" spans="1:19" ht="408.75" customHeight="1" x14ac:dyDescent="0.25">
      <c r="A28" s="26" t="s">
        <v>50</v>
      </c>
      <c r="B28" s="27" t="s">
        <v>51</v>
      </c>
      <c r="C28" s="28" t="s">
        <v>52</v>
      </c>
      <c r="D28" s="28" t="s">
        <v>320</v>
      </c>
      <c r="E28" s="28" t="s">
        <v>305</v>
      </c>
      <c r="F28" s="28" t="s">
        <v>75</v>
      </c>
      <c r="G28" s="29"/>
      <c r="H28" s="29"/>
      <c r="I28" s="29"/>
      <c r="K28" s="28" t="s">
        <v>377</v>
      </c>
      <c r="S28" s="30"/>
    </row>
    <row r="29" spans="1:19" ht="188.25" customHeight="1" x14ac:dyDescent="0.25">
      <c r="A29" s="26" t="s">
        <v>50</v>
      </c>
      <c r="B29" s="27" t="s">
        <v>53</v>
      </c>
      <c r="C29" s="31" t="s">
        <v>54</v>
      </c>
      <c r="D29" s="28" t="s">
        <v>68</v>
      </c>
      <c r="E29" s="28" t="s">
        <v>306</v>
      </c>
      <c r="F29" s="28" t="s">
        <v>76</v>
      </c>
      <c r="G29" s="29"/>
      <c r="H29" s="29"/>
      <c r="I29" s="29"/>
      <c r="K29" s="28" t="s">
        <v>377</v>
      </c>
      <c r="S29" s="30"/>
    </row>
    <row r="30" spans="1:19" ht="383.25" customHeight="1" x14ac:dyDescent="0.25">
      <c r="A30" s="26" t="s">
        <v>50</v>
      </c>
      <c r="B30" s="27" t="s">
        <v>55</v>
      </c>
      <c r="C30" s="31" t="s">
        <v>56</v>
      </c>
      <c r="D30" s="28" t="s">
        <v>295</v>
      </c>
      <c r="E30" s="28" t="s">
        <v>124</v>
      </c>
      <c r="F30" s="28" t="s">
        <v>77</v>
      </c>
      <c r="G30" s="29"/>
      <c r="H30" s="29"/>
      <c r="I30" s="29"/>
      <c r="K30" s="28" t="s">
        <v>377</v>
      </c>
      <c r="S30" s="30"/>
    </row>
    <row r="31" spans="1:19" ht="114.75" x14ac:dyDescent="0.25">
      <c r="A31" s="26" t="s">
        <v>50</v>
      </c>
      <c r="B31" s="27" t="s">
        <v>57</v>
      </c>
      <c r="C31" s="31" t="s">
        <v>58</v>
      </c>
      <c r="D31" s="31" t="s">
        <v>321</v>
      </c>
      <c r="E31" s="28" t="s">
        <v>305</v>
      </c>
      <c r="F31" s="28" t="s">
        <v>76</v>
      </c>
      <c r="G31" s="29"/>
      <c r="H31" s="29"/>
      <c r="I31" s="33"/>
      <c r="K31" s="28" t="s">
        <v>378</v>
      </c>
      <c r="S31" s="30"/>
    </row>
    <row r="32" spans="1:19" ht="95.25" customHeight="1" x14ac:dyDescent="0.25">
      <c r="A32" s="26" t="s">
        <v>59</v>
      </c>
      <c r="B32" s="27" t="s">
        <v>288</v>
      </c>
      <c r="C32" s="31" t="s">
        <v>60</v>
      </c>
      <c r="D32" s="28" t="s">
        <v>69</v>
      </c>
      <c r="E32" s="28" t="s">
        <v>72</v>
      </c>
      <c r="F32" s="28" t="s">
        <v>106</v>
      </c>
      <c r="G32" s="29"/>
      <c r="H32" s="29"/>
      <c r="I32" s="33"/>
      <c r="K32" s="28" t="s">
        <v>380</v>
      </c>
      <c r="S32" s="30"/>
    </row>
    <row r="33" spans="1:19" ht="160.5" customHeight="1" x14ac:dyDescent="0.25">
      <c r="A33" s="26" t="s">
        <v>59</v>
      </c>
      <c r="B33" s="27" t="s">
        <v>61</v>
      </c>
      <c r="C33" s="31" t="s">
        <v>62</v>
      </c>
      <c r="D33" s="31" t="s">
        <v>70</v>
      </c>
      <c r="E33" s="28" t="s">
        <v>98</v>
      </c>
      <c r="F33" s="28" t="s">
        <v>91</v>
      </c>
      <c r="G33" s="29"/>
      <c r="H33" s="29"/>
      <c r="I33" s="33"/>
      <c r="K33" s="28" t="s">
        <v>380</v>
      </c>
      <c r="S33" s="30"/>
    </row>
    <row r="34" spans="1:19" ht="282.75" customHeight="1" x14ac:dyDescent="0.25">
      <c r="A34" s="26" t="s">
        <v>59</v>
      </c>
      <c r="B34" s="27" t="s">
        <v>63</v>
      </c>
      <c r="C34" s="31" t="s">
        <v>64</v>
      </c>
      <c r="D34" s="31" t="s">
        <v>71</v>
      </c>
      <c r="E34" s="28" t="s">
        <v>105</v>
      </c>
      <c r="F34" s="28" t="s">
        <v>77</v>
      </c>
      <c r="G34" s="29"/>
      <c r="H34" s="29"/>
      <c r="I34" s="33"/>
      <c r="K34" s="28" t="s">
        <v>379</v>
      </c>
      <c r="S34" s="30"/>
    </row>
    <row r="35" spans="1:19" x14ac:dyDescent="0.25">
      <c r="B35" s="34"/>
      <c r="C35" s="35"/>
      <c r="D35" s="34"/>
      <c r="S35" s="30"/>
    </row>
    <row r="36" spans="1:19" x14ac:dyDescent="0.25">
      <c r="B36" s="34"/>
      <c r="C36" s="35"/>
      <c r="D36" s="34"/>
      <c r="S36" s="30"/>
    </row>
    <row r="37" spans="1:19" x14ac:dyDescent="0.25">
      <c r="B37" s="34"/>
      <c r="C37" s="35"/>
      <c r="D37" s="34"/>
      <c r="G37" s="36" t="s">
        <v>86</v>
      </c>
      <c r="S37" s="30"/>
    </row>
    <row r="38" spans="1:19" x14ac:dyDescent="0.25">
      <c r="B38" s="34"/>
      <c r="C38" s="35"/>
      <c r="D38" s="34"/>
      <c r="G38" s="30" t="s">
        <v>12</v>
      </c>
      <c r="H38" s="30" t="s">
        <v>12</v>
      </c>
      <c r="S38" s="30"/>
    </row>
    <row r="39" spans="1:19" x14ac:dyDescent="0.25">
      <c r="B39" s="34"/>
      <c r="C39" s="35"/>
      <c r="D39" s="34"/>
      <c r="G39" s="34" t="s">
        <v>9</v>
      </c>
      <c r="H39" s="30" t="s">
        <v>11</v>
      </c>
      <c r="S39" s="30"/>
    </row>
    <row r="40" spans="1:19" x14ac:dyDescent="0.25">
      <c r="B40" s="34"/>
      <c r="C40" s="35"/>
      <c r="D40" s="34"/>
      <c r="G40" s="34" t="s">
        <v>13</v>
      </c>
      <c r="H40" s="34" t="s">
        <v>125</v>
      </c>
      <c r="S40" s="30"/>
    </row>
    <row r="41" spans="1:19" x14ac:dyDescent="0.25">
      <c r="B41" s="34"/>
      <c r="C41" s="35"/>
      <c r="D41" s="34"/>
      <c r="G41" s="34"/>
      <c r="S41" s="30"/>
    </row>
    <row r="42" spans="1:19" x14ac:dyDescent="0.25">
      <c r="B42" s="34"/>
      <c r="C42" s="35"/>
      <c r="D42" s="34"/>
      <c r="G42" s="34"/>
      <c r="S42" s="30"/>
    </row>
    <row r="43" spans="1:19" x14ac:dyDescent="0.25">
      <c r="B43" s="34"/>
      <c r="C43" s="35"/>
      <c r="D43" s="34"/>
      <c r="G43" s="34"/>
      <c r="H43" s="34"/>
      <c r="I43" s="34"/>
      <c r="S43" s="30"/>
    </row>
    <row r="44" spans="1:19" x14ac:dyDescent="0.25">
      <c r="B44" s="34"/>
      <c r="C44" s="35"/>
      <c r="D44" s="34"/>
      <c r="G44" s="34"/>
      <c r="H44" s="34"/>
      <c r="I44" s="34"/>
      <c r="S44" s="30"/>
    </row>
    <row r="45" spans="1:19" ht="25.5" x14ac:dyDescent="0.25">
      <c r="B45" s="34"/>
      <c r="C45" s="35"/>
      <c r="D45" s="34"/>
      <c r="G45" s="34" t="s">
        <v>15</v>
      </c>
      <c r="H45" s="30" t="s">
        <v>16</v>
      </c>
      <c r="I45" s="34"/>
      <c r="S45" s="30"/>
    </row>
    <row r="46" spans="1:19" x14ac:dyDescent="0.25">
      <c r="B46" s="34"/>
      <c r="C46" s="35"/>
      <c r="D46" s="34"/>
      <c r="G46" s="30">
        <f>SUM(COUNTIFS(G8:G34,"ja"),(COUNTIFS(G8:G34,"dispensation")))</f>
        <v>0</v>
      </c>
      <c r="H46" s="30">
        <f>COUNTIF(H8:H34,"dispenseret")</f>
        <v>0</v>
      </c>
      <c r="S46" s="30"/>
    </row>
    <row r="47" spans="1:19" ht="25.5" x14ac:dyDescent="0.25">
      <c r="B47" s="34"/>
      <c r="C47" s="35"/>
      <c r="D47" s="34"/>
      <c r="H47" s="30" t="s">
        <v>17</v>
      </c>
      <c r="S47" s="30"/>
    </row>
    <row r="48" spans="1:19" x14ac:dyDescent="0.25">
      <c r="B48" s="34"/>
      <c r="C48" s="35"/>
      <c r="D48" s="34"/>
      <c r="H48" s="30">
        <f>COUNTIF(H8:H37,"overholdt")</f>
        <v>0</v>
      </c>
      <c r="S48" s="30"/>
    </row>
    <row r="49" spans="2:19" x14ac:dyDescent="0.25">
      <c r="B49" s="34"/>
      <c r="C49" s="35"/>
      <c r="D49" s="34"/>
      <c r="S49" s="30"/>
    </row>
    <row r="50" spans="2:19" x14ac:dyDescent="0.25">
      <c r="B50" s="34"/>
      <c r="C50" s="35"/>
      <c r="D50" s="34"/>
      <c r="S50" s="30"/>
    </row>
    <row r="51" spans="2:19" x14ac:dyDescent="0.25">
      <c r="B51" s="34"/>
      <c r="C51" s="35"/>
      <c r="D51" s="34"/>
      <c r="S51" s="30"/>
    </row>
    <row r="52" spans="2:19" x14ac:dyDescent="0.25">
      <c r="B52" s="34"/>
      <c r="C52" s="35"/>
      <c r="D52" s="34"/>
      <c r="S52" s="30"/>
    </row>
    <row r="53" spans="2:19" x14ac:dyDescent="0.25">
      <c r="B53" s="34"/>
      <c r="C53" s="35"/>
      <c r="D53" s="34"/>
      <c r="S53" s="30"/>
    </row>
    <row r="54" spans="2:19" x14ac:dyDescent="0.25">
      <c r="B54" s="34"/>
      <c r="C54" s="35"/>
      <c r="D54" s="34"/>
      <c r="S54" s="30"/>
    </row>
    <row r="55" spans="2:19" x14ac:dyDescent="0.25">
      <c r="B55" s="34"/>
      <c r="C55" s="35"/>
      <c r="D55" s="34"/>
      <c r="S55" s="30"/>
    </row>
    <row r="56" spans="2:19" x14ac:dyDescent="0.25">
      <c r="B56" s="34"/>
      <c r="C56" s="35"/>
      <c r="D56" s="34"/>
      <c r="S56" s="30"/>
    </row>
    <row r="57" spans="2:19" x14ac:dyDescent="0.25">
      <c r="B57" s="34"/>
      <c r="C57" s="35"/>
      <c r="D57" s="34"/>
      <c r="S57" s="30"/>
    </row>
    <row r="58" spans="2:19" x14ac:dyDescent="0.25">
      <c r="B58" s="34"/>
      <c r="C58" s="35"/>
      <c r="D58" s="34"/>
      <c r="S58" s="30"/>
    </row>
    <row r="59" spans="2:19" x14ac:dyDescent="0.25">
      <c r="B59" s="34"/>
      <c r="C59" s="35"/>
      <c r="D59" s="34"/>
      <c r="S59" s="30"/>
    </row>
    <row r="60" spans="2:19" x14ac:dyDescent="0.25">
      <c r="B60" s="34"/>
      <c r="C60" s="35"/>
      <c r="D60" s="34"/>
      <c r="S60" s="30"/>
    </row>
  </sheetData>
  <sheetProtection algorithmName="SHA-512" hashValue="3xSMHjNafozfukKoIYl5UHR7xi7qcwJRkpnc14dpeeJiBgmrIfJpcqufeW1TbBLXbYtEPmVtNruKOiKlKfopoQ==" saltValue="ZtbPuaFw/I6lCG5iAbQx/Q==" spinCount="100000" sheet="1" objects="1" scenarios="1"/>
  <mergeCells count="3">
    <mergeCell ref="A2:C2"/>
    <mergeCell ref="A3:C3"/>
    <mergeCell ref="A4:C4"/>
  </mergeCells>
  <dataValidations count="3">
    <dataValidation type="list" errorStyle="information" allowBlank="1" showInputMessage="1" showErrorMessage="1" error="Vælg venligst en værdi fra listeknappen" sqref="G25:G34" xr:uid="{00000000-0002-0000-0200-000000000000}">
      <formula1>$G$39:$G$41</formula1>
    </dataValidation>
    <dataValidation type="list" errorStyle="information" showErrorMessage="1" error="Vælg venligst en værdi fra listeknappen" sqref="H8:H16 K17:K20 H21:H34" xr:uid="{00000000-0002-0000-0200-000001000000}">
      <formula1>$H$39:$H$40</formula1>
    </dataValidation>
    <dataValidation type="list" errorStyle="information" allowBlank="1" showInputMessage="1" showErrorMessage="1" error="Vælg venligst en værdi fra listeknappen" sqref="G8:G24" xr:uid="{00000000-0002-0000-0200-000002000000}">
      <formula1>$G$39:$G$40</formula1>
    </dataValidation>
  </dataValidations>
  <hyperlinks>
    <hyperlink ref="I9" r:id="rId1" xr:uid="{00000000-0004-0000-0200-000000000000}"/>
  </hyperlinks>
  <pageMargins left="0.55118110236220474" right="0.55118110236220474" top="0.51181102362204722" bottom="0.31496062992125984" header="0.31496062992125984" footer="0.31496062992125984"/>
  <pageSetup paperSize="8" fitToHeight="0" orientation="landscape" r:id="rId2"/>
  <headerFooter>
    <oddHeader>&amp;L&amp;10Københavns Kommune byggeri, version 06.01.2017&amp;C&amp;10Dokumentation for Miljø i Byggeri og Anlæg 2016&amp;R&amp;10Side &amp;P/&amp;N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O73"/>
  <sheetViews>
    <sheetView showGridLines="0" showRuler="0" view="pageLayout" topLeftCell="A2" zoomScale="85" zoomScaleNormal="85" zoomScaleSheetLayoutView="70" zoomScalePageLayoutView="85" workbookViewId="0">
      <selection activeCell="B34" sqref="B34:B38"/>
    </sheetView>
  </sheetViews>
  <sheetFormatPr defaultRowHeight="15" x14ac:dyDescent="0.25"/>
  <cols>
    <col min="1" max="1" width="4.42578125" customWidth="1"/>
    <col min="2" max="2" width="38.7109375" customWidth="1"/>
    <col min="3" max="3" width="8.7109375" customWidth="1"/>
    <col min="4" max="4" width="12.5703125" customWidth="1"/>
    <col min="5" max="5" width="13" customWidth="1"/>
    <col min="6" max="6" width="8.7109375" customWidth="1"/>
    <col min="7" max="7" width="9" customWidth="1"/>
    <col min="8" max="8" width="8.7109375" customWidth="1"/>
    <col min="9" max="9" width="11" customWidth="1"/>
    <col min="10" max="10" width="11.7109375" customWidth="1"/>
    <col min="11" max="11" width="7" customWidth="1"/>
    <col min="12" max="12" width="8.7109375" customWidth="1"/>
    <col min="13" max="13" width="18.140625" customWidth="1"/>
    <col min="14" max="14" width="8.42578125" customWidth="1"/>
    <col min="15" max="15" width="23.7109375" customWidth="1"/>
  </cols>
  <sheetData>
    <row r="1" spans="1:15" ht="26.25" x14ac:dyDescent="0.4">
      <c r="A1" s="137" t="s">
        <v>269</v>
      </c>
      <c r="B1" s="138"/>
    </row>
    <row r="2" spans="1:15" ht="17.25" x14ac:dyDescent="0.3">
      <c r="A2" s="139" t="s">
        <v>322</v>
      </c>
      <c r="B2" s="129"/>
      <c r="C2" s="129"/>
      <c r="D2" s="129"/>
      <c r="E2" s="129"/>
      <c r="F2" s="129"/>
      <c r="G2" s="129"/>
    </row>
    <row r="3" spans="1:15" ht="27" customHeight="1" x14ac:dyDescent="0.25">
      <c r="A3" s="129"/>
      <c r="B3" s="129"/>
      <c r="C3" s="129"/>
      <c r="D3" s="129"/>
      <c r="E3" s="129"/>
      <c r="F3" s="129"/>
      <c r="G3" s="129"/>
    </row>
    <row r="4" spans="1:15" s="140" customFormat="1" ht="17.25" customHeight="1" thickBot="1" x14ac:dyDescent="0.35">
      <c r="A4" s="142" t="s">
        <v>323</v>
      </c>
      <c r="B4" s="142"/>
      <c r="C4" s="142"/>
      <c r="D4" s="142"/>
      <c r="E4" s="142"/>
      <c r="F4" s="142"/>
      <c r="G4" s="142"/>
      <c r="H4" s="142"/>
      <c r="J4" s="142" t="s">
        <v>220</v>
      </c>
      <c r="K4" s="143"/>
      <c r="L4" s="142"/>
      <c r="M4" s="142"/>
      <c r="N4" s="142"/>
      <c r="O4" s="142"/>
    </row>
    <row r="5" spans="1:15" s="129" customFormat="1" x14ac:dyDescent="0.25">
      <c r="E5" s="192"/>
      <c r="F5" s="192"/>
      <c r="G5" s="141"/>
      <c r="H5" s="141"/>
      <c r="I5" s="141"/>
      <c r="J5" s="141"/>
      <c r="K5" s="141"/>
      <c r="L5" s="141"/>
      <c r="M5" s="192"/>
      <c r="N5" s="192"/>
      <c r="O5" s="192"/>
    </row>
    <row r="6" spans="1:15" s="129" customFormat="1" ht="12.75" customHeight="1" x14ac:dyDescent="0.2">
      <c r="F6" s="192"/>
      <c r="G6" s="53"/>
      <c r="H6" s="53"/>
      <c r="K6" s="53"/>
      <c r="L6" s="53"/>
      <c r="M6" s="193" t="s">
        <v>324</v>
      </c>
      <c r="N6" s="192"/>
      <c r="O6" s="192"/>
    </row>
    <row r="7" spans="1:15" s="129" customFormat="1" ht="12.75" customHeight="1" x14ac:dyDescent="0.2">
      <c r="F7" s="191"/>
      <c r="G7" s="287"/>
      <c r="H7" s="287"/>
      <c r="I7" s="287"/>
      <c r="K7" s="53"/>
      <c r="L7" s="53"/>
      <c r="M7" s="53"/>
    </row>
    <row r="8" spans="1:15" s="140" customFormat="1" x14ac:dyDescent="0.25">
      <c r="A8" s="288" t="s">
        <v>316</v>
      </c>
      <c r="B8" s="288"/>
      <c r="C8" s="289">
        <f>'2.Projektinfo'!C11</f>
        <v>0</v>
      </c>
      <c r="D8" s="289"/>
      <c r="E8" s="289"/>
      <c r="F8" s="289"/>
      <c r="G8" s="289"/>
      <c r="H8" s="289"/>
      <c r="I8" s="148"/>
      <c r="J8" s="148" t="s">
        <v>222</v>
      </c>
      <c r="K8" s="129"/>
      <c r="M8" s="149"/>
      <c r="N8" s="150" t="s">
        <v>223</v>
      </c>
    </row>
    <row r="9" spans="1:15" s="141" customFormat="1" x14ac:dyDescent="0.25">
      <c r="A9" s="130" t="s">
        <v>219</v>
      </c>
      <c r="B9" s="130"/>
      <c r="C9" s="289">
        <f>'2.Projektinfo'!C17</f>
        <v>0</v>
      </c>
      <c r="D9" s="289"/>
      <c r="E9" s="289"/>
      <c r="F9" s="289"/>
      <c r="G9" s="289"/>
      <c r="H9" s="289"/>
      <c r="I9" s="148"/>
      <c r="J9" s="148" t="s">
        <v>224</v>
      </c>
      <c r="K9" s="129"/>
      <c r="M9" s="149"/>
      <c r="N9" s="150" t="s">
        <v>225</v>
      </c>
    </row>
    <row r="10" spans="1:15" s="141" customFormat="1" x14ac:dyDescent="0.25">
      <c r="A10" s="130" t="s">
        <v>317</v>
      </c>
      <c r="B10" s="130"/>
      <c r="C10" s="290">
        <f ca="1">NOW()</f>
        <v>44277.570112615744</v>
      </c>
      <c r="D10" s="290"/>
      <c r="E10" s="290"/>
      <c r="H10" s="148"/>
      <c r="I10" s="148"/>
      <c r="J10" s="148" t="s">
        <v>226</v>
      </c>
      <c r="K10" s="129"/>
      <c r="M10" s="149"/>
      <c r="N10" s="151" t="s">
        <v>227</v>
      </c>
    </row>
    <row r="11" spans="1:15" s="53" customFormat="1" ht="6" customHeight="1" x14ac:dyDescent="0.2"/>
    <row r="12" spans="1:15" x14ac:dyDescent="0.25">
      <c r="G12" s="129"/>
    </row>
    <row r="13" spans="1:15" x14ac:dyDescent="0.25">
      <c r="G13" s="148"/>
    </row>
    <row r="14" spans="1:15" s="140" customFormat="1" ht="17.25" customHeight="1" thickBot="1" x14ac:dyDescent="0.35">
      <c r="A14" s="142" t="s">
        <v>228</v>
      </c>
      <c r="B14" s="143"/>
      <c r="C14" s="142"/>
      <c r="D14" s="142"/>
      <c r="E14" s="142"/>
      <c r="F14" s="142"/>
      <c r="G14" s="142"/>
      <c r="H14" s="142"/>
      <c r="I14" s="142"/>
      <c r="J14" s="142"/>
      <c r="K14" s="142"/>
      <c r="L14" s="142"/>
      <c r="M14" s="142"/>
      <c r="N14" s="142"/>
      <c r="O14" s="142"/>
    </row>
    <row r="15" spans="1:15" s="141" customFormat="1" x14ac:dyDescent="0.25"/>
    <row r="16" spans="1:15" s="152" customFormat="1" x14ac:dyDescent="0.25">
      <c r="B16" s="277" t="s">
        <v>310</v>
      </c>
      <c r="C16" s="278"/>
      <c r="D16" s="278"/>
      <c r="E16" s="278"/>
      <c r="F16" s="278"/>
      <c r="G16" s="278"/>
      <c r="H16" s="279"/>
      <c r="I16" s="277" t="s">
        <v>229</v>
      </c>
      <c r="J16" s="278"/>
      <c r="K16" s="278"/>
      <c r="L16" s="279"/>
      <c r="M16" s="277" t="s">
        <v>310</v>
      </c>
      <c r="N16" s="279"/>
      <c r="O16" s="190" t="s">
        <v>325</v>
      </c>
    </row>
    <row r="17" spans="1:15" s="53" customFormat="1" ht="6" customHeight="1" x14ac:dyDescent="0.2"/>
    <row r="18" spans="1:15" s="141" customFormat="1" x14ac:dyDescent="0.25">
      <c r="A18" s="291" t="s">
        <v>230</v>
      </c>
      <c r="B18" s="282" t="s">
        <v>231</v>
      </c>
      <c r="C18" s="275" t="s">
        <v>232</v>
      </c>
      <c r="D18" s="275" t="s">
        <v>233</v>
      </c>
      <c r="E18" s="275" t="s">
        <v>234</v>
      </c>
      <c r="F18" s="285" t="s">
        <v>235</v>
      </c>
      <c r="G18" s="285"/>
      <c r="H18" s="285"/>
      <c r="I18" s="286" t="s">
        <v>236</v>
      </c>
      <c r="J18" s="286"/>
      <c r="K18" s="286"/>
      <c r="L18" s="286"/>
      <c r="M18" s="275" t="s">
        <v>237</v>
      </c>
      <c r="N18" s="275" t="s">
        <v>238</v>
      </c>
      <c r="O18" s="282" t="s">
        <v>239</v>
      </c>
    </row>
    <row r="19" spans="1:15" s="141" customFormat="1" ht="30" customHeight="1" x14ac:dyDescent="0.25">
      <c r="A19" s="291"/>
      <c r="B19" s="292"/>
      <c r="C19" s="276"/>
      <c r="D19" s="276"/>
      <c r="E19" s="276"/>
      <c r="F19" s="194" t="s">
        <v>240</v>
      </c>
      <c r="G19" s="194" t="s">
        <v>241</v>
      </c>
      <c r="H19" s="194" t="s">
        <v>242</v>
      </c>
      <c r="I19" s="157" t="s">
        <v>243</v>
      </c>
      <c r="J19" s="157" t="s">
        <v>244</v>
      </c>
      <c r="K19" s="157" t="s">
        <v>245</v>
      </c>
      <c r="L19" s="157" t="s">
        <v>246</v>
      </c>
      <c r="M19" s="276"/>
      <c r="N19" s="276"/>
      <c r="O19" s="283"/>
    </row>
    <row r="20" spans="1:15" s="141" customFormat="1" ht="27" thickBot="1" x14ac:dyDescent="0.3">
      <c r="A20" s="153"/>
      <c r="B20" s="156"/>
      <c r="C20" s="154" t="s">
        <v>247</v>
      </c>
      <c r="D20" s="154" t="s">
        <v>248</v>
      </c>
      <c r="E20" s="154" t="s">
        <v>248</v>
      </c>
      <c r="F20" s="195" t="s">
        <v>249</v>
      </c>
      <c r="G20" s="195" t="s">
        <v>249</v>
      </c>
      <c r="H20" s="195" t="s">
        <v>250</v>
      </c>
      <c r="I20" s="155" t="s">
        <v>251</v>
      </c>
      <c r="J20" s="155" t="s">
        <v>247</v>
      </c>
      <c r="K20" s="155" t="s">
        <v>252</v>
      </c>
      <c r="L20" s="155" t="s">
        <v>253</v>
      </c>
      <c r="M20" s="154"/>
      <c r="N20" s="154" t="s">
        <v>254</v>
      </c>
      <c r="O20" s="156"/>
    </row>
    <row r="21" spans="1:15" s="141" customFormat="1" x14ac:dyDescent="0.25">
      <c r="A21" s="168">
        <v>1</v>
      </c>
      <c r="B21" s="196"/>
      <c r="C21" s="197"/>
      <c r="D21" s="197"/>
      <c r="E21" s="197"/>
      <c r="F21" s="198"/>
      <c r="G21" s="198"/>
      <c r="H21" s="198"/>
      <c r="I21" s="199">
        <f>F21*$C$54+G21*$C$55+H21*$C$56</f>
        <v>0</v>
      </c>
      <c r="J21" s="199" t="str">
        <f>IFERROR(E21/I21,"")</f>
        <v/>
      </c>
      <c r="K21" s="200" t="str">
        <f>IFERROR((C21*I21)/E21,"")</f>
        <v/>
      </c>
      <c r="L21" s="199">
        <f>F21*$C$59/1000+G21*$C$60/1000</f>
        <v>0</v>
      </c>
      <c r="M21" s="201"/>
      <c r="N21" s="202"/>
      <c r="O21" s="196"/>
    </row>
    <row r="22" spans="1:15" s="141" customFormat="1" x14ac:dyDescent="0.25">
      <c r="A22" s="168">
        <v>2</v>
      </c>
      <c r="B22" s="196"/>
      <c r="C22" s="197"/>
      <c r="D22" s="197"/>
      <c r="E22" s="197"/>
      <c r="F22" s="198"/>
      <c r="G22" s="198"/>
      <c r="H22" s="198"/>
      <c r="I22" s="199">
        <f t="shared" ref="I22:I47" si="0">F22*$C$54+G22*$C$55+H22*$C$56</f>
        <v>0</v>
      </c>
      <c r="J22" s="199" t="str">
        <f t="shared" ref="J22:J47" si="1">IFERROR(E22/I22,"")</f>
        <v/>
      </c>
      <c r="K22" s="200" t="str">
        <f t="shared" ref="K22:K47" si="2">IFERROR((C22*I22)/E22,"")</f>
        <v/>
      </c>
      <c r="L22" s="199">
        <f t="shared" ref="L22:L47" si="3">F22*$C$59/1000+G22*$C$60/1000</f>
        <v>0</v>
      </c>
      <c r="M22" s="201"/>
      <c r="N22" s="202"/>
      <c r="O22" s="196"/>
    </row>
    <row r="23" spans="1:15" s="141" customFormat="1" x14ac:dyDescent="0.25">
      <c r="A23" s="168">
        <v>3</v>
      </c>
      <c r="B23" s="196"/>
      <c r="C23" s="197"/>
      <c r="D23" s="197"/>
      <c r="E23" s="197"/>
      <c r="F23" s="198"/>
      <c r="G23" s="198"/>
      <c r="H23" s="198"/>
      <c r="I23" s="199">
        <f t="shared" si="0"/>
        <v>0</v>
      </c>
      <c r="J23" s="199" t="str">
        <f t="shared" si="1"/>
        <v/>
      </c>
      <c r="K23" s="200" t="str">
        <f t="shared" si="2"/>
        <v/>
      </c>
      <c r="L23" s="199">
        <f t="shared" si="3"/>
        <v>0</v>
      </c>
      <c r="M23" s="201"/>
      <c r="N23" s="202"/>
      <c r="O23" s="196"/>
    </row>
    <row r="24" spans="1:15" s="141" customFormat="1" x14ac:dyDescent="0.25">
      <c r="A24" s="168">
        <v>4</v>
      </c>
      <c r="B24" s="196"/>
      <c r="C24" s="197"/>
      <c r="D24" s="197"/>
      <c r="E24" s="197"/>
      <c r="F24" s="198"/>
      <c r="G24" s="198"/>
      <c r="H24" s="198"/>
      <c r="I24" s="199">
        <f t="shared" si="0"/>
        <v>0</v>
      </c>
      <c r="J24" s="199" t="str">
        <f t="shared" si="1"/>
        <v/>
      </c>
      <c r="K24" s="200" t="str">
        <f t="shared" si="2"/>
        <v/>
      </c>
      <c r="L24" s="199">
        <f t="shared" si="3"/>
        <v>0</v>
      </c>
      <c r="M24" s="201"/>
      <c r="N24" s="202"/>
      <c r="O24" s="196"/>
    </row>
    <row r="25" spans="1:15" s="141" customFormat="1" x14ac:dyDescent="0.25">
      <c r="A25" s="168">
        <v>5</v>
      </c>
      <c r="B25" s="196"/>
      <c r="C25" s="197"/>
      <c r="D25" s="197"/>
      <c r="E25" s="197"/>
      <c r="F25" s="198"/>
      <c r="G25" s="198"/>
      <c r="H25" s="198"/>
      <c r="I25" s="199">
        <f t="shared" si="0"/>
        <v>0</v>
      </c>
      <c r="J25" s="199" t="str">
        <f t="shared" si="1"/>
        <v/>
      </c>
      <c r="K25" s="200" t="str">
        <f t="shared" si="2"/>
        <v/>
      </c>
      <c r="L25" s="199">
        <f t="shared" si="3"/>
        <v>0</v>
      </c>
      <c r="M25" s="201"/>
      <c r="N25" s="202"/>
      <c r="O25" s="196"/>
    </row>
    <row r="26" spans="1:15" s="141" customFormat="1" x14ac:dyDescent="0.25">
      <c r="A26" s="168">
        <v>6</v>
      </c>
      <c r="B26" s="196"/>
      <c r="C26" s="197"/>
      <c r="D26" s="197"/>
      <c r="E26" s="197"/>
      <c r="F26" s="198"/>
      <c r="G26" s="198"/>
      <c r="H26" s="198"/>
      <c r="I26" s="199">
        <f t="shared" si="0"/>
        <v>0</v>
      </c>
      <c r="J26" s="199" t="str">
        <f t="shared" si="1"/>
        <v/>
      </c>
      <c r="K26" s="200" t="str">
        <f t="shared" si="2"/>
        <v/>
      </c>
      <c r="L26" s="199">
        <f t="shared" si="3"/>
        <v>0</v>
      </c>
      <c r="M26" s="201"/>
      <c r="N26" s="202"/>
      <c r="O26" s="196"/>
    </row>
    <row r="27" spans="1:15" s="141" customFormat="1" x14ac:dyDescent="0.25">
      <c r="A27" s="168">
        <v>7</v>
      </c>
      <c r="B27" s="196"/>
      <c r="C27" s="197"/>
      <c r="D27" s="197"/>
      <c r="E27" s="197"/>
      <c r="F27" s="198"/>
      <c r="G27" s="198"/>
      <c r="H27" s="198"/>
      <c r="I27" s="199">
        <f t="shared" si="0"/>
        <v>0</v>
      </c>
      <c r="J27" s="199" t="str">
        <f t="shared" si="1"/>
        <v/>
      </c>
      <c r="K27" s="200" t="str">
        <f t="shared" si="2"/>
        <v/>
      </c>
      <c r="L27" s="199">
        <f t="shared" si="3"/>
        <v>0</v>
      </c>
      <c r="M27" s="201"/>
      <c r="N27" s="202"/>
      <c r="O27" s="196"/>
    </row>
    <row r="28" spans="1:15" s="141" customFormat="1" x14ac:dyDescent="0.25">
      <c r="A28" s="168">
        <v>8</v>
      </c>
      <c r="B28" s="196"/>
      <c r="C28" s="197"/>
      <c r="D28" s="197"/>
      <c r="E28" s="197"/>
      <c r="F28" s="198"/>
      <c r="G28" s="198"/>
      <c r="H28" s="198"/>
      <c r="I28" s="199">
        <f t="shared" si="0"/>
        <v>0</v>
      </c>
      <c r="J28" s="199" t="str">
        <f t="shared" si="1"/>
        <v/>
      </c>
      <c r="K28" s="200" t="str">
        <f t="shared" si="2"/>
        <v/>
      </c>
      <c r="L28" s="199">
        <f t="shared" si="3"/>
        <v>0</v>
      </c>
      <c r="M28" s="201"/>
      <c r="N28" s="202"/>
      <c r="O28" s="196"/>
    </row>
    <row r="29" spans="1:15" s="141" customFormat="1" x14ac:dyDescent="0.25">
      <c r="A29" s="168">
        <v>9</v>
      </c>
      <c r="B29" s="196"/>
      <c r="C29" s="197"/>
      <c r="D29" s="197"/>
      <c r="E29" s="197"/>
      <c r="F29" s="198"/>
      <c r="G29" s="198"/>
      <c r="H29" s="198"/>
      <c r="I29" s="199">
        <f t="shared" si="0"/>
        <v>0</v>
      </c>
      <c r="J29" s="199" t="str">
        <f t="shared" si="1"/>
        <v/>
      </c>
      <c r="K29" s="200" t="str">
        <f t="shared" si="2"/>
        <v/>
      </c>
      <c r="L29" s="199">
        <f t="shared" si="3"/>
        <v>0</v>
      </c>
      <c r="M29" s="201"/>
      <c r="N29" s="202"/>
      <c r="O29" s="196"/>
    </row>
    <row r="30" spans="1:15" s="141" customFormat="1" x14ac:dyDescent="0.25">
      <c r="A30" s="168">
        <v>10</v>
      </c>
      <c r="B30" s="196"/>
      <c r="C30" s="197"/>
      <c r="D30" s="197"/>
      <c r="E30" s="197"/>
      <c r="F30" s="198"/>
      <c r="G30" s="198"/>
      <c r="H30" s="198"/>
      <c r="I30" s="199">
        <f t="shared" si="0"/>
        <v>0</v>
      </c>
      <c r="J30" s="199" t="str">
        <f t="shared" si="1"/>
        <v/>
      </c>
      <c r="K30" s="200" t="str">
        <f t="shared" si="2"/>
        <v/>
      </c>
      <c r="L30" s="199">
        <f t="shared" si="3"/>
        <v>0</v>
      </c>
      <c r="M30" s="201"/>
      <c r="N30" s="202"/>
      <c r="O30" s="196"/>
    </row>
    <row r="31" spans="1:15" s="141" customFormat="1" x14ac:dyDescent="0.25">
      <c r="A31" s="168">
        <v>11</v>
      </c>
      <c r="B31" s="196"/>
      <c r="C31" s="197"/>
      <c r="D31" s="197"/>
      <c r="E31" s="197"/>
      <c r="F31" s="198"/>
      <c r="G31" s="198"/>
      <c r="H31" s="198"/>
      <c r="I31" s="199">
        <f t="shared" si="0"/>
        <v>0</v>
      </c>
      <c r="J31" s="199" t="str">
        <f t="shared" si="1"/>
        <v/>
      </c>
      <c r="K31" s="200" t="str">
        <f t="shared" si="2"/>
        <v/>
      </c>
      <c r="L31" s="199">
        <f t="shared" si="3"/>
        <v>0</v>
      </c>
      <c r="M31" s="201"/>
      <c r="N31" s="202"/>
      <c r="O31" s="196"/>
    </row>
    <row r="32" spans="1:15" s="141" customFormat="1" x14ac:dyDescent="0.25">
      <c r="A32" s="168">
        <v>12</v>
      </c>
      <c r="B32" s="196"/>
      <c r="C32" s="197"/>
      <c r="D32" s="197"/>
      <c r="E32" s="197"/>
      <c r="F32" s="198"/>
      <c r="G32" s="198"/>
      <c r="H32" s="198"/>
      <c r="I32" s="199">
        <f t="shared" si="0"/>
        <v>0</v>
      </c>
      <c r="J32" s="199" t="str">
        <f t="shared" si="1"/>
        <v/>
      </c>
      <c r="K32" s="200" t="str">
        <f t="shared" si="2"/>
        <v/>
      </c>
      <c r="L32" s="199">
        <f t="shared" si="3"/>
        <v>0</v>
      </c>
      <c r="M32" s="201"/>
      <c r="N32" s="202"/>
      <c r="O32" s="196"/>
    </row>
    <row r="33" spans="1:15" s="141" customFormat="1" x14ac:dyDescent="0.25">
      <c r="A33" s="168">
        <v>13</v>
      </c>
      <c r="B33" s="196"/>
      <c r="C33" s="197"/>
      <c r="D33" s="197"/>
      <c r="E33" s="197"/>
      <c r="F33" s="198"/>
      <c r="G33" s="198"/>
      <c r="H33" s="198"/>
      <c r="I33" s="199">
        <f t="shared" si="0"/>
        <v>0</v>
      </c>
      <c r="J33" s="199" t="str">
        <f t="shared" si="1"/>
        <v/>
      </c>
      <c r="K33" s="200" t="str">
        <f t="shared" si="2"/>
        <v/>
      </c>
      <c r="L33" s="199">
        <f t="shared" si="3"/>
        <v>0</v>
      </c>
      <c r="M33" s="201"/>
      <c r="N33" s="202"/>
      <c r="O33" s="196"/>
    </row>
    <row r="34" spans="1:15" s="141" customFormat="1" x14ac:dyDescent="0.25">
      <c r="A34" s="168">
        <v>14</v>
      </c>
      <c r="B34" s="196"/>
      <c r="C34" s="197"/>
      <c r="D34" s="197"/>
      <c r="E34" s="197"/>
      <c r="F34" s="198"/>
      <c r="G34" s="198"/>
      <c r="H34" s="198"/>
      <c r="I34" s="199">
        <f t="shared" si="0"/>
        <v>0</v>
      </c>
      <c r="J34" s="199" t="str">
        <f t="shared" si="1"/>
        <v/>
      </c>
      <c r="K34" s="200" t="str">
        <f t="shared" si="2"/>
        <v/>
      </c>
      <c r="L34" s="199">
        <f t="shared" si="3"/>
        <v>0</v>
      </c>
      <c r="M34" s="201"/>
      <c r="N34" s="202"/>
      <c r="O34" s="196"/>
    </row>
    <row r="35" spans="1:15" s="141" customFormat="1" x14ac:dyDescent="0.25">
      <c r="A35" s="168">
        <v>15</v>
      </c>
      <c r="B35" s="196"/>
      <c r="C35" s="197"/>
      <c r="D35" s="197"/>
      <c r="E35" s="197"/>
      <c r="F35" s="198"/>
      <c r="G35" s="198"/>
      <c r="H35" s="198"/>
      <c r="I35" s="199">
        <f t="shared" si="0"/>
        <v>0</v>
      </c>
      <c r="J35" s="199" t="str">
        <f t="shared" si="1"/>
        <v/>
      </c>
      <c r="K35" s="200" t="str">
        <f t="shared" si="2"/>
        <v/>
      </c>
      <c r="L35" s="199">
        <f t="shared" si="3"/>
        <v>0</v>
      </c>
      <c r="M35" s="201"/>
      <c r="N35" s="202"/>
      <c r="O35" s="196"/>
    </row>
    <row r="36" spans="1:15" s="141" customFormat="1" x14ac:dyDescent="0.25">
      <c r="A36" s="168">
        <v>16</v>
      </c>
      <c r="B36" s="196"/>
      <c r="C36" s="197"/>
      <c r="D36" s="197"/>
      <c r="E36" s="197"/>
      <c r="F36" s="198"/>
      <c r="G36" s="198"/>
      <c r="H36" s="198"/>
      <c r="I36" s="199">
        <f t="shared" si="0"/>
        <v>0</v>
      </c>
      <c r="J36" s="199" t="str">
        <f t="shared" si="1"/>
        <v/>
      </c>
      <c r="K36" s="200" t="str">
        <f t="shared" si="2"/>
        <v/>
      </c>
      <c r="L36" s="199">
        <f t="shared" si="3"/>
        <v>0</v>
      </c>
      <c r="M36" s="201"/>
      <c r="N36" s="202"/>
      <c r="O36" s="196"/>
    </row>
    <row r="37" spans="1:15" s="141" customFormat="1" x14ac:dyDescent="0.25">
      <c r="A37" s="168">
        <v>17</v>
      </c>
      <c r="B37" s="196"/>
      <c r="C37" s="197"/>
      <c r="D37" s="197"/>
      <c r="E37" s="197"/>
      <c r="F37" s="198"/>
      <c r="G37" s="198"/>
      <c r="H37" s="198"/>
      <c r="I37" s="199">
        <f t="shared" si="0"/>
        <v>0</v>
      </c>
      <c r="J37" s="199" t="str">
        <f t="shared" si="1"/>
        <v/>
      </c>
      <c r="K37" s="200" t="str">
        <f t="shared" si="2"/>
        <v/>
      </c>
      <c r="L37" s="199">
        <f t="shared" si="3"/>
        <v>0</v>
      </c>
      <c r="M37" s="201"/>
      <c r="N37" s="202"/>
      <c r="O37" s="196"/>
    </row>
    <row r="38" spans="1:15" s="141" customFormat="1" x14ac:dyDescent="0.25">
      <c r="A38" s="168">
        <v>18</v>
      </c>
      <c r="B38" s="196"/>
      <c r="C38" s="197"/>
      <c r="D38" s="197"/>
      <c r="E38" s="197"/>
      <c r="F38" s="198"/>
      <c r="G38" s="198"/>
      <c r="H38" s="198"/>
      <c r="I38" s="199">
        <f t="shared" si="0"/>
        <v>0</v>
      </c>
      <c r="J38" s="199" t="str">
        <f t="shared" si="1"/>
        <v/>
      </c>
      <c r="K38" s="200" t="str">
        <f t="shared" si="2"/>
        <v/>
      </c>
      <c r="L38" s="199">
        <f t="shared" si="3"/>
        <v>0</v>
      </c>
      <c r="M38" s="201"/>
      <c r="N38" s="202"/>
      <c r="O38" s="196"/>
    </row>
    <row r="39" spans="1:15" s="141" customFormat="1" x14ac:dyDescent="0.25">
      <c r="A39" s="168">
        <v>19</v>
      </c>
      <c r="B39" s="196"/>
      <c r="C39" s="197"/>
      <c r="D39" s="197"/>
      <c r="E39" s="197"/>
      <c r="F39" s="198"/>
      <c r="G39" s="198"/>
      <c r="H39" s="198"/>
      <c r="I39" s="199">
        <f t="shared" si="0"/>
        <v>0</v>
      </c>
      <c r="J39" s="199" t="str">
        <f t="shared" si="1"/>
        <v/>
      </c>
      <c r="K39" s="200" t="str">
        <f t="shared" si="2"/>
        <v/>
      </c>
      <c r="L39" s="199">
        <f t="shared" si="3"/>
        <v>0</v>
      </c>
      <c r="M39" s="201"/>
      <c r="N39" s="202"/>
      <c r="O39" s="196"/>
    </row>
    <row r="40" spans="1:15" s="141" customFormat="1" x14ac:dyDescent="0.25">
      <c r="A40" s="168">
        <v>20</v>
      </c>
      <c r="B40" s="196"/>
      <c r="C40" s="197"/>
      <c r="D40" s="197"/>
      <c r="E40" s="197"/>
      <c r="F40" s="198"/>
      <c r="G40" s="198"/>
      <c r="H40" s="198"/>
      <c r="I40" s="199">
        <f t="shared" si="0"/>
        <v>0</v>
      </c>
      <c r="J40" s="199" t="str">
        <f t="shared" si="1"/>
        <v/>
      </c>
      <c r="K40" s="200" t="str">
        <f t="shared" si="2"/>
        <v/>
      </c>
      <c r="L40" s="199">
        <f t="shared" si="3"/>
        <v>0</v>
      </c>
      <c r="M40" s="201"/>
      <c r="N40" s="202"/>
      <c r="O40" s="196"/>
    </row>
    <row r="41" spans="1:15" s="141" customFormat="1" x14ac:dyDescent="0.25">
      <c r="A41" s="168">
        <v>21</v>
      </c>
      <c r="B41" s="196"/>
      <c r="C41" s="197"/>
      <c r="D41" s="197"/>
      <c r="E41" s="197"/>
      <c r="F41" s="198"/>
      <c r="G41" s="198"/>
      <c r="H41" s="198"/>
      <c r="I41" s="199">
        <f t="shared" si="0"/>
        <v>0</v>
      </c>
      <c r="J41" s="199" t="str">
        <f t="shared" si="1"/>
        <v/>
      </c>
      <c r="K41" s="200" t="str">
        <f t="shared" si="2"/>
        <v/>
      </c>
      <c r="L41" s="199">
        <f t="shared" si="3"/>
        <v>0</v>
      </c>
      <c r="M41" s="201"/>
      <c r="N41" s="202"/>
      <c r="O41" s="196"/>
    </row>
    <row r="42" spans="1:15" s="141" customFormat="1" x14ac:dyDescent="0.25">
      <c r="A42" s="168">
        <v>22</v>
      </c>
      <c r="B42" s="196"/>
      <c r="C42" s="197"/>
      <c r="D42" s="197"/>
      <c r="E42" s="197"/>
      <c r="F42" s="198"/>
      <c r="G42" s="198"/>
      <c r="H42" s="198"/>
      <c r="I42" s="199">
        <f t="shared" si="0"/>
        <v>0</v>
      </c>
      <c r="J42" s="199" t="str">
        <f t="shared" si="1"/>
        <v/>
      </c>
      <c r="K42" s="200" t="str">
        <f t="shared" si="2"/>
        <v/>
      </c>
      <c r="L42" s="199">
        <f t="shared" si="3"/>
        <v>0</v>
      </c>
      <c r="M42" s="201"/>
      <c r="N42" s="202"/>
      <c r="O42" s="196"/>
    </row>
    <row r="43" spans="1:15" s="141" customFormat="1" x14ac:dyDescent="0.25">
      <c r="A43" s="168">
        <v>23</v>
      </c>
      <c r="B43" s="196"/>
      <c r="C43" s="197"/>
      <c r="D43" s="197"/>
      <c r="E43" s="197"/>
      <c r="F43" s="198"/>
      <c r="G43" s="198"/>
      <c r="H43" s="198"/>
      <c r="I43" s="199">
        <f t="shared" si="0"/>
        <v>0</v>
      </c>
      <c r="J43" s="199" t="str">
        <f t="shared" si="1"/>
        <v/>
      </c>
      <c r="K43" s="200" t="str">
        <f t="shared" si="2"/>
        <v/>
      </c>
      <c r="L43" s="199">
        <f t="shared" si="3"/>
        <v>0</v>
      </c>
      <c r="M43" s="201"/>
      <c r="N43" s="202"/>
      <c r="O43" s="196"/>
    </row>
    <row r="44" spans="1:15" s="141" customFormat="1" x14ac:dyDescent="0.25">
      <c r="A44" s="168">
        <v>24</v>
      </c>
      <c r="B44" s="196"/>
      <c r="C44" s="197"/>
      <c r="D44" s="197"/>
      <c r="E44" s="197"/>
      <c r="F44" s="198"/>
      <c r="G44" s="198"/>
      <c r="H44" s="198"/>
      <c r="I44" s="199">
        <f t="shared" si="0"/>
        <v>0</v>
      </c>
      <c r="J44" s="199" t="str">
        <f t="shared" si="1"/>
        <v/>
      </c>
      <c r="K44" s="200" t="str">
        <f t="shared" si="2"/>
        <v/>
      </c>
      <c r="L44" s="199">
        <f t="shared" si="3"/>
        <v>0</v>
      </c>
      <c r="M44" s="201"/>
      <c r="N44" s="202"/>
      <c r="O44" s="196"/>
    </row>
    <row r="45" spans="1:15" s="141" customFormat="1" x14ac:dyDescent="0.25">
      <c r="A45" s="168">
        <v>25</v>
      </c>
      <c r="B45" s="196"/>
      <c r="C45" s="197"/>
      <c r="D45" s="197"/>
      <c r="E45" s="197"/>
      <c r="F45" s="198"/>
      <c r="G45" s="198"/>
      <c r="H45" s="198"/>
      <c r="I45" s="199">
        <f t="shared" si="0"/>
        <v>0</v>
      </c>
      <c r="J45" s="199" t="str">
        <f t="shared" si="1"/>
        <v/>
      </c>
      <c r="K45" s="200" t="str">
        <f t="shared" si="2"/>
        <v/>
      </c>
      <c r="L45" s="199">
        <f t="shared" si="3"/>
        <v>0</v>
      </c>
      <c r="M45" s="201"/>
      <c r="N45" s="202"/>
      <c r="O45" s="196"/>
    </row>
    <row r="46" spans="1:15" s="141" customFormat="1" x14ac:dyDescent="0.25">
      <c r="A46" s="168">
        <v>26</v>
      </c>
      <c r="B46" s="196"/>
      <c r="C46" s="197"/>
      <c r="D46" s="197"/>
      <c r="E46" s="197"/>
      <c r="F46" s="198"/>
      <c r="G46" s="198"/>
      <c r="H46" s="198"/>
      <c r="I46" s="199">
        <f t="shared" si="0"/>
        <v>0</v>
      </c>
      <c r="J46" s="199" t="str">
        <f t="shared" si="1"/>
        <v/>
      </c>
      <c r="K46" s="200" t="str">
        <f t="shared" si="2"/>
        <v/>
      </c>
      <c r="L46" s="199">
        <f t="shared" si="3"/>
        <v>0</v>
      </c>
      <c r="M46" s="201"/>
      <c r="N46" s="202"/>
      <c r="O46" s="196"/>
    </row>
    <row r="47" spans="1:15" s="141" customFormat="1" ht="15.75" thickBot="1" x14ac:dyDescent="0.3">
      <c r="A47" s="203">
        <v>27</v>
      </c>
      <c r="B47" s="204"/>
      <c r="C47" s="205"/>
      <c r="D47" s="205"/>
      <c r="E47" s="205"/>
      <c r="F47" s="206"/>
      <c r="G47" s="206"/>
      <c r="H47" s="206"/>
      <c r="I47" s="207">
        <f t="shared" si="0"/>
        <v>0</v>
      </c>
      <c r="J47" s="207" t="str">
        <f t="shared" si="1"/>
        <v/>
      </c>
      <c r="K47" s="208" t="str">
        <f t="shared" si="2"/>
        <v/>
      </c>
      <c r="L47" s="207">
        <f t="shared" si="3"/>
        <v>0</v>
      </c>
      <c r="M47" s="209"/>
      <c r="N47" s="210"/>
      <c r="O47" s="204"/>
    </row>
    <row r="48" spans="1:15" s="141" customFormat="1" ht="15.75" thickBot="1" x14ac:dyDescent="0.3">
      <c r="A48" s="211" t="s">
        <v>255</v>
      </c>
      <c r="B48" s="212"/>
      <c r="C48" s="213"/>
      <c r="D48" s="214">
        <f>SUM(D21:D47)</f>
        <v>0</v>
      </c>
      <c r="E48" s="214">
        <f>SUM(E21:E47)</f>
        <v>0</v>
      </c>
      <c r="F48" s="215">
        <f t="shared" ref="F48:L48" si="4">SUM(F21:F47)</f>
        <v>0</v>
      </c>
      <c r="G48" s="215">
        <f t="shared" si="4"/>
        <v>0</v>
      </c>
      <c r="H48" s="215">
        <f t="shared" si="4"/>
        <v>0</v>
      </c>
      <c r="I48" s="214">
        <f t="shared" si="4"/>
        <v>0</v>
      </c>
      <c r="J48" s="214"/>
      <c r="K48" s="214"/>
      <c r="L48" s="214">
        <f t="shared" si="4"/>
        <v>0</v>
      </c>
      <c r="M48" s="213"/>
      <c r="N48" s="213"/>
      <c r="O48" s="212"/>
    </row>
    <row r="49" spans="1:15" s="141" customFormat="1" x14ac:dyDescent="0.25"/>
    <row r="51" spans="1:15" ht="18" thickBot="1" x14ac:dyDescent="0.35">
      <c r="A51" s="216" t="s">
        <v>256</v>
      </c>
      <c r="B51" s="217"/>
      <c r="C51" s="218"/>
      <c r="D51" s="218"/>
      <c r="E51" s="219"/>
      <c r="F51" s="218"/>
      <c r="G51" s="218"/>
      <c r="I51" s="144" t="s">
        <v>221</v>
      </c>
      <c r="J51" s="145"/>
      <c r="K51" s="145"/>
      <c r="L51" s="145"/>
      <c r="M51" s="145"/>
      <c r="N51" s="145"/>
      <c r="O51" s="145"/>
    </row>
    <row r="52" spans="1:15" x14ac:dyDescent="0.25">
      <c r="A52" s="220"/>
      <c r="B52" s="175"/>
      <c r="C52" s="175"/>
      <c r="D52" s="175"/>
      <c r="E52" s="175"/>
      <c r="F52" s="175"/>
      <c r="G52" s="174"/>
      <c r="H52" s="146"/>
      <c r="I52" s="51"/>
      <c r="J52" s="51"/>
      <c r="K52" s="51"/>
      <c r="L52" s="53"/>
      <c r="M52" s="53"/>
      <c r="N52" s="53"/>
      <c r="O52" s="53"/>
    </row>
    <row r="53" spans="1:15" x14ac:dyDescent="0.25">
      <c r="A53" s="221" t="s">
        <v>258</v>
      </c>
      <c r="B53" s="221"/>
      <c r="C53" s="221"/>
      <c r="D53" s="221"/>
      <c r="E53" s="222" t="s">
        <v>259</v>
      </c>
      <c r="F53" s="222"/>
      <c r="G53" s="222"/>
      <c r="H53" s="146"/>
      <c r="I53" s="147"/>
      <c r="J53" s="147"/>
      <c r="K53" s="147"/>
    </row>
    <row r="54" spans="1:15" x14ac:dyDescent="0.25">
      <c r="A54" s="223" t="s">
        <v>240</v>
      </c>
      <c r="B54" s="224"/>
      <c r="C54" s="223">
        <v>2.5</v>
      </c>
      <c r="D54" s="223" t="s">
        <v>260</v>
      </c>
      <c r="E54" s="225" t="s">
        <v>261</v>
      </c>
      <c r="F54" s="130"/>
      <c r="H54" s="146"/>
      <c r="I54" s="147"/>
      <c r="J54" s="147"/>
      <c r="K54" s="147"/>
    </row>
    <row r="55" spans="1:15" x14ac:dyDescent="0.25">
      <c r="A55" s="223" t="s">
        <v>241</v>
      </c>
      <c r="B55" s="224"/>
      <c r="C55" s="223">
        <v>0.66200000000000003</v>
      </c>
      <c r="D55" s="223" t="s">
        <v>260</v>
      </c>
      <c r="E55" s="226" t="s">
        <v>262</v>
      </c>
      <c r="F55" s="130"/>
      <c r="H55" s="146"/>
      <c r="I55" s="147"/>
      <c r="J55" s="147"/>
      <c r="K55" s="147"/>
    </row>
    <row r="56" spans="1:15" x14ac:dyDescent="0.25">
      <c r="A56" s="223" t="s">
        <v>242</v>
      </c>
      <c r="B56" s="224"/>
      <c r="C56" s="223">
        <v>37.49</v>
      </c>
      <c r="D56" s="223" t="s">
        <v>263</v>
      </c>
      <c r="E56" s="226" t="s">
        <v>264</v>
      </c>
      <c r="F56" s="130"/>
      <c r="H56" s="146"/>
      <c r="I56" s="147"/>
      <c r="J56" s="147"/>
      <c r="K56" s="147"/>
    </row>
    <row r="57" spans="1:15" x14ac:dyDescent="0.25">
      <c r="A57" s="227"/>
      <c r="B57" s="228"/>
      <c r="C57" s="223"/>
      <c r="D57" s="223"/>
      <c r="E57" s="228"/>
      <c r="F57" s="130"/>
      <c r="H57" s="146"/>
      <c r="I57" s="140"/>
      <c r="J57" s="140"/>
      <c r="K57" s="140"/>
      <c r="L57" s="141"/>
      <c r="M57" s="141"/>
      <c r="N57" s="141"/>
      <c r="O57" s="141"/>
    </row>
    <row r="58" spans="1:15" x14ac:dyDescent="0.25">
      <c r="A58" s="221" t="s">
        <v>326</v>
      </c>
      <c r="B58" s="222"/>
      <c r="C58" s="222"/>
      <c r="D58" s="222"/>
      <c r="E58" s="222" t="s">
        <v>259</v>
      </c>
      <c r="G58" s="222"/>
      <c r="H58" s="140"/>
      <c r="I58" s="140"/>
      <c r="J58" s="140"/>
      <c r="K58" s="140"/>
      <c r="L58" s="141"/>
      <c r="M58" s="141"/>
      <c r="N58" s="141"/>
      <c r="O58" s="141"/>
    </row>
    <row r="59" spans="1:15" ht="27.75" customHeight="1" x14ac:dyDescent="0.25">
      <c r="A59" s="223" t="s">
        <v>240</v>
      </c>
      <c r="B59" s="223"/>
      <c r="C59" s="223">
        <v>230</v>
      </c>
      <c r="D59" s="223" t="s">
        <v>265</v>
      </c>
      <c r="E59" s="284" t="s">
        <v>266</v>
      </c>
      <c r="F59" s="284"/>
      <c r="G59" s="284"/>
      <c r="H59" s="229"/>
      <c r="I59" s="159"/>
    </row>
    <row r="60" spans="1:15" ht="24" customHeight="1" x14ac:dyDescent="0.25">
      <c r="A60" s="223" t="s">
        <v>241</v>
      </c>
      <c r="B60" s="223"/>
      <c r="C60" s="223">
        <v>99</v>
      </c>
      <c r="D60" s="223" t="s">
        <v>265</v>
      </c>
      <c r="E60" s="280" t="s">
        <v>267</v>
      </c>
      <c r="F60" s="280"/>
      <c r="G60" s="280"/>
      <c r="H60" s="229"/>
      <c r="I60" s="174"/>
    </row>
    <row r="62" spans="1:15" ht="18" thickBot="1" x14ac:dyDescent="0.35">
      <c r="A62" s="144" t="s">
        <v>257</v>
      </c>
      <c r="B62" s="158"/>
      <c r="C62" s="158"/>
      <c r="D62" s="160"/>
      <c r="E62" s="160"/>
      <c r="F62" s="160"/>
      <c r="G62" s="160"/>
      <c r="H62" s="160"/>
      <c r="I62" s="160"/>
      <c r="J62" s="160"/>
      <c r="K62" s="160"/>
      <c r="L62" s="160"/>
      <c r="M62" s="160"/>
      <c r="N62" s="160"/>
      <c r="O62" s="160"/>
    </row>
    <row r="63" spans="1:15" ht="27" customHeight="1" x14ac:dyDescent="0.25">
      <c r="A63" s="230">
        <v>1</v>
      </c>
      <c r="B63" s="281" t="s">
        <v>327</v>
      </c>
      <c r="C63" s="281"/>
      <c r="D63" s="281"/>
      <c r="E63" s="281"/>
      <c r="F63" s="281"/>
      <c r="H63" s="231">
        <v>5</v>
      </c>
      <c r="I63" s="274" t="s">
        <v>328</v>
      </c>
      <c r="J63" s="274"/>
      <c r="K63" s="274"/>
      <c r="L63" s="274"/>
      <c r="M63" s="274"/>
      <c r="N63" s="274"/>
      <c r="O63" s="274"/>
    </row>
    <row r="64" spans="1:15" ht="30.75" customHeight="1" x14ac:dyDescent="0.25">
      <c r="A64" s="230">
        <v>2</v>
      </c>
      <c r="B64" s="270" t="s">
        <v>329</v>
      </c>
      <c r="C64" s="270"/>
      <c r="D64" s="270"/>
      <c r="E64" s="270"/>
      <c r="F64" s="270"/>
      <c r="H64" s="232">
        <v>6</v>
      </c>
      <c r="I64" s="271" t="s">
        <v>330</v>
      </c>
      <c r="J64" s="271"/>
      <c r="K64" s="271"/>
      <c r="L64" s="271"/>
      <c r="M64" s="271"/>
      <c r="N64" s="271"/>
      <c r="O64" s="271"/>
    </row>
    <row r="65" spans="1:15" ht="38.25" customHeight="1" x14ac:dyDescent="0.25">
      <c r="A65" s="233">
        <v>3</v>
      </c>
      <c r="B65" s="273" t="s">
        <v>331</v>
      </c>
      <c r="C65" s="273"/>
      <c r="D65" s="273"/>
      <c r="E65" s="273"/>
      <c r="F65" s="273"/>
      <c r="H65" s="231">
        <v>7</v>
      </c>
      <c r="I65" s="274" t="s">
        <v>332</v>
      </c>
      <c r="J65" s="274"/>
      <c r="K65" s="274"/>
      <c r="L65" s="274"/>
      <c r="M65" s="274"/>
      <c r="N65" s="274"/>
      <c r="O65" s="274"/>
    </row>
    <row r="66" spans="1:15" ht="15" customHeight="1" x14ac:dyDescent="0.25">
      <c r="A66" s="230">
        <v>4</v>
      </c>
      <c r="B66" s="270" t="s">
        <v>333</v>
      </c>
      <c r="C66" s="270"/>
      <c r="D66" s="270"/>
      <c r="E66" s="270"/>
      <c r="F66" s="270"/>
      <c r="H66" s="230"/>
      <c r="I66" s="274"/>
      <c r="J66" s="274"/>
      <c r="K66" s="274"/>
      <c r="L66" s="274"/>
      <c r="M66" s="274"/>
      <c r="N66" s="274"/>
      <c r="O66" s="274"/>
    </row>
    <row r="67" spans="1:15" ht="27" customHeight="1" x14ac:dyDescent="0.25">
      <c r="A67" s="230"/>
      <c r="B67" s="270"/>
      <c r="C67" s="270"/>
      <c r="D67" s="270"/>
      <c r="E67" s="270"/>
      <c r="F67" s="270"/>
      <c r="H67" s="230"/>
      <c r="I67" s="274"/>
      <c r="J67" s="274"/>
      <c r="K67" s="274"/>
      <c r="L67" s="274"/>
      <c r="M67" s="274"/>
      <c r="N67" s="274"/>
      <c r="O67" s="274"/>
    </row>
    <row r="68" spans="1:15" x14ac:dyDescent="0.25">
      <c r="H68" s="230"/>
      <c r="I68" s="272"/>
      <c r="J68" s="272"/>
      <c r="K68" s="272"/>
      <c r="L68" s="272"/>
      <c r="M68" s="272"/>
      <c r="N68" s="272"/>
      <c r="O68" s="272"/>
    </row>
    <row r="69" spans="1:15" x14ac:dyDescent="0.25">
      <c r="A69" s="230"/>
      <c r="B69" s="270"/>
      <c r="C69" s="270"/>
      <c r="D69" s="270"/>
      <c r="E69" s="270"/>
      <c r="F69" s="270"/>
      <c r="H69" s="230"/>
      <c r="I69" s="230"/>
      <c r="J69" s="230"/>
      <c r="K69" s="230"/>
      <c r="L69" s="230"/>
      <c r="M69" s="230"/>
      <c r="N69" s="230"/>
      <c r="O69" s="230"/>
    </row>
    <row r="70" spans="1:15" x14ac:dyDescent="0.25">
      <c r="A70" s="36" t="s">
        <v>86</v>
      </c>
      <c r="B70" s="30"/>
      <c r="C70" s="161"/>
      <c r="D70" s="161"/>
      <c r="E70" s="161"/>
      <c r="F70" s="161"/>
      <c r="I70" s="174"/>
    </row>
    <row r="71" spans="1:15" x14ac:dyDescent="0.25">
      <c r="A71" s="36" t="s">
        <v>12</v>
      </c>
      <c r="B71" s="30"/>
      <c r="C71" s="161"/>
      <c r="D71" s="162"/>
      <c r="E71" s="162"/>
      <c r="F71" s="162"/>
      <c r="I71" s="174"/>
    </row>
    <row r="72" spans="1:15" x14ac:dyDescent="0.25">
      <c r="A72" s="34" t="s">
        <v>9</v>
      </c>
      <c r="B72" s="30" t="s">
        <v>11</v>
      </c>
      <c r="C72" s="161"/>
      <c r="D72" s="162"/>
      <c r="E72" s="162"/>
      <c r="F72" s="162"/>
      <c r="I72" s="174"/>
      <c r="O72" s="175"/>
    </row>
    <row r="73" spans="1:15" x14ac:dyDescent="0.25">
      <c r="A73" s="34" t="s">
        <v>13</v>
      </c>
      <c r="B73" s="34" t="s">
        <v>125</v>
      </c>
    </row>
  </sheetData>
  <sheetProtection password="CC12" sheet="1" objects="1" scenarios="1"/>
  <mergeCells count="32">
    <mergeCell ref="A18:A19"/>
    <mergeCell ref="B18:B19"/>
    <mergeCell ref="C18:C19"/>
    <mergeCell ref="D18:D19"/>
    <mergeCell ref="E18:E19"/>
    <mergeCell ref="G7:I7"/>
    <mergeCell ref="A8:B8"/>
    <mergeCell ref="C8:H8"/>
    <mergeCell ref="C9:H9"/>
    <mergeCell ref="C10:E10"/>
    <mergeCell ref="N18:N19"/>
    <mergeCell ref="B16:H16"/>
    <mergeCell ref="I16:L16"/>
    <mergeCell ref="E60:G60"/>
    <mergeCell ref="B63:F63"/>
    <mergeCell ref="I63:O63"/>
    <mergeCell ref="O18:O19"/>
    <mergeCell ref="E59:G59"/>
    <mergeCell ref="M16:N16"/>
    <mergeCell ref="F18:H18"/>
    <mergeCell ref="I18:L18"/>
    <mergeCell ref="M18:M19"/>
    <mergeCell ref="B64:F64"/>
    <mergeCell ref="I64:O64"/>
    <mergeCell ref="I68:O68"/>
    <mergeCell ref="B69:F69"/>
    <mergeCell ref="B65:F65"/>
    <mergeCell ref="I65:O65"/>
    <mergeCell ref="B66:F66"/>
    <mergeCell ref="I66:O66"/>
    <mergeCell ref="B67:F67"/>
    <mergeCell ref="I67:O67"/>
  </mergeCells>
  <dataValidations disablePrompts="1" count="1">
    <dataValidation type="list" errorStyle="information" allowBlank="1" showInputMessage="1" showErrorMessage="1" error="Vælg venligst ja eller nej fra rullelisten" sqref="N21:N47" xr:uid="{00000000-0002-0000-0300-000000000000}">
      <formula1>$A$72:$A$73</formula1>
    </dataValidation>
  </dataValidations>
  <pageMargins left="0.70866141732283472" right="0.70866141732283472" top="0.74803149606299213" bottom="0.74803149606299213" header="0.31496062992125984" footer="0.31496062992125984"/>
  <pageSetup paperSize="8" orientation="landscape" r:id="rId1"/>
  <headerFooter>
    <oddHeader>&amp;L&amp;10Københavns Kommune byggeri, version 06.01.2017&amp;C&amp;10Dokumentation for Miljø i Byggeri og Anlæg 2016&amp;R&amp;10Side &amp;P/&amp;N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theme="2" tint="-0.499984740745262"/>
  </sheetPr>
  <dimension ref="A1:O144"/>
  <sheetViews>
    <sheetView showGridLines="0" view="pageLayout" zoomScaleNormal="100" zoomScaleSheetLayoutView="70" workbookViewId="0">
      <selection activeCell="L8" sqref="L8"/>
    </sheetView>
  </sheetViews>
  <sheetFormatPr defaultColWidth="9.140625" defaultRowHeight="12.75" x14ac:dyDescent="0.2"/>
  <cols>
    <col min="1" max="1" width="19.5703125" style="254" customWidth="1"/>
    <col min="2" max="2" width="19.7109375" style="261" customWidth="1"/>
    <col min="3" max="3" width="8.42578125" style="247" customWidth="1"/>
    <col min="4" max="4" width="9" style="247" customWidth="1"/>
    <col min="5" max="5" width="10.28515625" style="247" customWidth="1"/>
    <col min="6" max="6" width="7" style="247" customWidth="1"/>
    <col min="7" max="7" width="7.7109375" style="247" customWidth="1"/>
    <col min="8" max="8" width="6.42578125" style="247" customWidth="1"/>
    <col min="9" max="9" width="5.85546875" style="247" customWidth="1"/>
    <col min="10" max="10" width="10.7109375" style="247" customWidth="1"/>
    <col min="11" max="11" width="26.7109375" style="261" customWidth="1"/>
    <col min="12" max="12" width="40.140625" style="261" customWidth="1"/>
    <col min="13" max="13" width="21.140625" style="261" customWidth="1"/>
    <col min="14" max="14" width="3.7109375" style="80" customWidth="1"/>
    <col min="15" max="15" width="37.42578125" style="88" customWidth="1"/>
    <col min="16" max="17" width="14.7109375" style="80" customWidth="1"/>
    <col min="18" max="16384" width="9.140625" style="80"/>
  </cols>
  <sheetData>
    <row r="1" spans="1:15" s="246" customFormat="1" ht="67.5" customHeight="1" x14ac:dyDescent="0.25">
      <c r="A1" s="235" t="s">
        <v>217</v>
      </c>
      <c r="B1" s="69"/>
      <c r="C1" s="69"/>
      <c r="D1" s="69"/>
      <c r="E1" s="69"/>
      <c r="F1" s="69"/>
      <c r="G1" s="69"/>
      <c r="H1" s="69"/>
      <c r="I1" s="69"/>
      <c r="J1" s="69"/>
      <c r="K1" s="69"/>
      <c r="L1" s="69"/>
      <c r="M1" s="69"/>
    </row>
    <row r="2" spans="1:15" s="238" customFormat="1" x14ac:dyDescent="0.2">
      <c r="A2" s="311" t="s">
        <v>316</v>
      </c>
      <c r="B2" s="311"/>
      <c r="C2" s="312">
        <f>'2.Projektinfo'!C11</f>
        <v>0</v>
      </c>
      <c r="D2" s="312"/>
      <c r="E2" s="312"/>
      <c r="F2" s="312"/>
      <c r="G2" s="312"/>
      <c r="H2" s="312"/>
      <c r="I2" s="312"/>
      <c r="J2" s="312"/>
      <c r="K2" s="262"/>
      <c r="L2" s="262"/>
      <c r="M2" s="262"/>
    </row>
    <row r="3" spans="1:15" s="238" customFormat="1" x14ac:dyDescent="0.2">
      <c r="A3" s="311" t="s">
        <v>219</v>
      </c>
      <c r="B3" s="311"/>
      <c r="C3" s="312">
        <f>'2.Projektinfo'!C17</f>
        <v>0</v>
      </c>
      <c r="D3" s="312"/>
      <c r="E3" s="312"/>
      <c r="F3" s="312"/>
      <c r="G3" s="312"/>
      <c r="H3" s="312"/>
      <c r="I3" s="312"/>
      <c r="J3" s="312"/>
      <c r="K3" s="262"/>
      <c r="L3" s="262"/>
      <c r="M3" s="262"/>
    </row>
    <row r="4" spans="1:15" s="238" customFormat="1" x14ac:dyDescent="0.2">
      <c r="A4" s="311" t="s">
        <v>317</v>
      </c>
      <c r="B4" s="311"/>
      <c r="C4" s="313">
        <f t="shared" ref="C4" ca="1" si="0">NOW()</f>
        <v>44277.570112615744</v>
      </c>
      <c r="D4" s="313"/>
      <c r="E4" s="313"/>
      <c r="F4" s="313"/>
      <c r="G4" s="313"/>
      <c r="H4" s="313"/>
      <c r="I4" s="313"/>
      <c r="J4" s="313"/>
      <c r="K4" s="262"/>
      <c r="L4" s="262"/>
      <c r="M4" s="262"/>
    </row>
    <row r="5" spans="1:15" s="239" customFormat="1" ht="14.1" customHeight="1" thickBot="1" x14ac:dyDescent="0.25">
      <c r="A5" s="299"/>
      <c r="B5" s="299"/>
      <c r="C5" s="299"/>
      <c r="D5" s="263"/>
      <c r="E5" s="264"/>
      <c r="F5" s="245"/>
      <c r="G5" s="245"/>
      <c r="H5" s="245"/>
      <c r="I5" s="245"/>
      <c r="J5" s="245"/>
      <c r="K5" s="245"/>
      <c r="L5" s="245"/>
      <c r="M5" s="245"/>
    </row>
    <row r="6" spans="1:15" ht="15.75" customHeight="1" x14ac:dyDescent="0.2">
      <c r="A6" s="124" t="s">
        <v>132</v>
      </c>
      <c r="B6" s="125" t="s">
        <v>133</v>
      </c>
      <c r="C6" s="300" t="s">
        <v>134</v>
      </c>
      <c r="D6" s="301"/>
      <c r="E6" s="301"/>
      <c r="F6" s="301"/>
      <c r="G6" s="302"/>
      <c r="H6" s="303" t="s">
        <v>135</v>
      </c>
      <c r="I6" s="304"/>
      <c r="J6" s="305"/>
      <c r="K6" s="306" t="s">
        <v>136</v>
      </c>
      <c r="L6" s="309" t="s">
        <v>137</v>
      </c>
      <c r="M6" s="306" t="s">
        <v>138</v>
      </c>
      <c r="N6" s="247"/>
    </row>
    <row r="7" spans="1:15" s="256" customFormat="1" ht="31.5" customHeight="1" thickBot="1" x14ac:dyDescent="0.25">
      <c r="A7" s="126"/>
      <c r="B7" s="127"/>
      <c r="C7" s="248" t="s">
        <v>139</v>
      </c>
      <c r="D7" s="249" t="s">
        <v>140</v>
      </c>
      <c r="E7" s="249" t="s">
        <v>141</v>
      </c>
      <c r="F7" s="249" t="s">
        <v>142</v>
      </c>
      <c r="G7" s="250" t="s">
        <v>143</v>
      </c>
      <c r="H7" s="251" t="s">
        <v>144</v>
      </c>
      <c r="I7" s="252" t="s">
        <v>145</v>
      </c>
      <c r="J7" s="253" t="s">
        <v>146</v>
      </c>
      <c r="K7" s="307"/>
      <c r="L7" s="310"/>
      <c r="M7" s="307"/>
      <c r="N7" s="254"/>
      <c r="O7" s="255"/>
    </row>
    <row r="8" spans="1:15" s="259" customFormat="1" ht="97.15" customHeight="1" thickBot="1" x14ac:dyDescent="0.25">
      <c r="A8" s="128" t="s">
        <v>206</v>
      </c>
      <c r="B8" s="128" t="s">
        <v>207</v>
      </c>
      <c r="C8" s="308" t="s">
        <v>208</v>
      </c>
      <c r="D8" s="308"/>
      <c r="E8" s="308"/>
      <c r="F8" s="308"/>
      <c r="G8" s="308"/>
      <c r="H8" s="308" t="s">
        <v>147</v>
      </c>
      <c r="I8" s="308"/>
      <c r="J8" s="308"/>
      <c r="K8" s="257" t="s">
        <v>205</v>
      </c>
      <c r="L8" s="258" t="s">
        <v>394</v>
      </c>
      <c r="M8" s="257" t="s">
        <v>148</v>
      </c>
      <c r="O8" s="260"/>
    </row>
    <row r="9" spans="1:15" s="73" customFormat="1" ht="13.5" thickBot="1" x14ac:dyDescent="0.25">
      <c r="A9" s="70" t="s">
        <v>149</v>
      </c>
      <c r="B9" s="71"/>
      <c r="C9" s="71"/>
      <c r="D9" s="71"/>
      <c r="E9" s="71"/>
      <c r="F9" s="71"/>
      <c r="G9" s="71"/>
      <c r="H9" s="71"/>
      <c r="I9" s="71"/>
      <c r="J9" s="71"/>
      <c r="K9" s="72"/>
      <c r="L9" s="72"/>
      <c r="M9" s="72"/>
      <c r="O9" s="74"/>
    </row>
    <row r="10" spans="1:15" x14ac:dyDescent="0.2">
      <c r="A10" s="295" t="s">
        <v>150</v>
      </c>
      <c r="B10" s="75"/>
      <c r="C10" s="76"/>
      <c r="D10" s="77"/>
      <c r="E10" s="77"/>
      <c r="F10" s="77"/>
      <c r="G10" s="78"/>
      <c r="H10" s="76"/>
      <c r="I10" s="77"/>
      <c r="J10" s="78"/>
      <c r="K10" s="79"/>
      <c r="L10" s="79"/>
      <c r="M10" s="79"/>
      <c r="O10" s="81"/>
    </row>
    <row r="11" spans="1:15" x14ac:dyDescent="0.2">
      <c r="A11" s="293"/>
      <c r="B11" s="82"/>
      <c r="C11" s="83"/>
      <c r="D11" s="84"/>
      <c r="E11" s="84"/>
      <c r="F11" s="84"/>
      <c r="G11" s="85"/>
      <c r="H11" s="83"/>
      <c r="I11" s="84"/>
      <c r="J11" s="85"/>
      <c r="K11" s="86"/>
      <c r="L11" s="86"/>
      <c r="M11" s="86"/>
      <c r="O11" s="81"/>
    </row>
    <row r="12" spans="1:15" x14ac:dyDescent="0.2">
      <c r="A12" s="293"/>
      <c r="B12" s="82"/>
      <c r="C12" s="83"/>
      <c r="D12" s="84"/>
      <c r="E12" s="84"/>
      <c r="F12" s="84"/>
      <c r="G12" s="85"/>
      <c r="H12" s="83"/>
      <c r="I12" s="84"/>
      <c r="J12" s="85"/>
      <c r="K12" s="86"/>
      <c r="L12" s="86"/>
      <c r="M12" s="86"/>
      <c r="O12" s="81"/>
    </row>
    <row r="13" spans="1:15" x14ac:dyDescent="0.2">
      <c r="A13" s="293" t="s">
        <v>151</v>
      </c>
      <c r="B13" s="85"/>
      <c r="C13" s="83"/>
      <c r="D13" s="84"/>
      <c r="E13" s="84"/>
      <c r="F13" s="84"/>
      <c r="G13" s="85"/>
      <c r="H13" s="83"/>
      <c r="I13" s="84"/>
      <c r="J13" s="85"/>
      <c r="K13" s="87"/>
      <c r="L13" s="87"/>
      <c r="M13" s="87"/>
    </row>
    <row r="14" spans="1:15" x14ac:dyDescent="0.2">
      <c r="A14" s="293"/>
      <c r="B14" s="82"/>
      <c r="C14" s="83"/>
      <c r="D14" s="84"/>
      <c r="E14" s="84"/>
      <c r="F14" s="84"/>
      <c r="G14" s="85"/>
      <c r="H14" s="83"/>
      <c r="I14" s="84"/>
      <c r="J14" s="85"/>
      <c r="K14" s="86"/>
      <c r="L14" s="86"/>
      <c r="M14" s="86"/>
      <c r="O14" s="81"/>
    </row>
    <row r="15" spans="1:15" x14ac:dyDescent="0.2">
      <c r="A15" s="293"/>
      <c r="B15" s="82"/>
      <c r="C15" s="83"/>
      <c r="D15" s="84"/>
      <c r="E15" s="84"/>
      <c r="F15" s="84"/>
      <c r="G15" s="85"/>
      <c r="H15" s="83"/>
      <c r="I15" s="84"/>
      <c r="J15" s="85"/>
      <c r="K15" s="86"/>
      <c r="L15" s="86"/>
      <c r="M15" s="86"/>
      <c r="O15" s="81"/>
    </row>
    <row r="16" spans="1:15" x14ac:dyDescent="0.2">
      <c r="A16" s="293" t="s">
        <v>152</v>
      </c>
      <c r="B16" s="85"/>
      <c r="C16" s="83"/>
      <c r="D16" s="84"/>
      <c r="E16" s="84"/>
      <c r="F16" s="84"/>
      <c r="G16" s="85"/>
      <c r="H16" s="83"/>
      <c r="I16" s="84"/>
      <c r="J16" s="85"/>
      <c r="K16" s="87"/>
      <c r="L16" s="87"/>
      <c r="M16" s="87"/>
    </row>
    <row r="17" spans="1:15" x14ac:dyDescent="0.2">
      <c r="A17" s="293"/>
      <c r="B17" s="82"/>
      <c r="C17" s="83"/>
      <c r="D17" s="84"/>
      <c r="E17" s="84"/>
      <c r="F17" s="84"/>
      <c r="G17" s="85"/>
      <c r="H17" s="83"/>
      <c r="I17" s="84"/>
      <c r="J17" s="85"/>
      <c r="K17" s="86"/>
      <c r="L17" s="86"/>
      <c r="M17" s="86"/>
      <c r="O17" s="81"/>
    </row>
    <row r="18" spans="1:15" x14ac:dyDescent="0.2">
      <c r="A18" s="293"/>
      <c r="B18" s="82"/>
      <c r="C18" s="83"/>
      <c r="D18" s="84"/>
      <c r="E18" s="84"/>
      <c r="F18" s="84"/>
      <c r="G18" s="85"/>
      <c r="H18" s="83"/>
      <c r="I18" s="84"/>
      <c r="J18" s="85"/>
      <c r="K18" s="86"/>
      <c r="L18" s="86"/>
      <c r="M18" s="86"/>
      <c r="O18" s="81"/>
    </row>
    <row r="19" spans="1:15" x14ac:dyDescent="0.2">
      <c r="A19" s="293" t="s">
        <v>153</v>
      </c>
      <c r="B19" s="85"/>
      <c r="C19" s="83"/>
      <c r="D19" s="84"/>
      <c r="E19" s="84"/>
      <c r="F19" s="84"/>
      <c r="G19" s="85"/>
      <c r="H19" s="83"/>
      <c r="I19" s="84"/>
      <c r="J19" s="85"/>
      <c r="K19" s="87"/>
      <c r="L19" s="87"/>
      <c r="M19" s="87"/>
    </row>
    <row r="20" spans="1:15" x14ac:dyDescent="0.2">
      <c r="A20" s="293"/>
      <c r="B20" s="82"/>
      <c r="C20" s="83"/>
      <c r="D20" s="84"/>
      <c r="E20" s="84"/>
      <c r="F20" s="84"/>
      <c r="G20" s="85"/>
      <c r="H20" s="83"/>
      <c r="I20" s="84"/>
      <c r="J20" s="85"/>
      <c r="K20" s="86"/>
      <c r="L20" s="86"/>
      <c r="M20" s="86"/>
      <c r="O20" s="81"/>
    </row>
    <row r="21" spans="1:15" x14ac:dyDescent="0.2">
      <c r="A21" s="293"/>
      <c r="B21" s="82"/>
      <c r="C21" s="83"/>
      <c r="D21" s="84"/>
      <c r="E21" s="84"/>
      <c r="F21" s="84"/>
      <c r="G21" s="85"/>
      <c r="H21" s="83"/>
      <c r="I21" s="84"/>
      <c r="J21" s="85"/>
      <c r="K21" s="86"/>
      <c r="L21" s="86"/>
      <c r="M21" s="86"/>
      <c r="O21" s="81"/>
    </row>
    <row r="22" spans="1:15" x14ac:dyDescent="0.2">
      <c r="A22" s="293" t="s">
        <v>154</v>
      </c>
      <c r="B22" s="82"/>
      <c r="C22" s="83"/>
      <c r="D22" s="84"/>
      <c r="E22" s="84"/>
      <c r="F22" s="84"/>
      <c r="G22" s="85"/>
      <c r="H22" s="83"/>
      <c r="I22" s="84"/>
      <c r="J22" s="85"/>
      <c r="K22" s="86"/>
      <c r="L22" s="86"/>
      <c r="M22" s="86"/>
      <c r="O22" s="81"/>
    </row>
    <row r="23" spans="1:15" x14ac:dyDescent="0.2">
      <c r="A23" s="293"/>
      <c r="B23" s="82"/>
      <c r="C23" s="83"/>
      <c r="D23" s="84"/>
      <c r="E23" s="84"/>
      <c r="F23" s="84"/>
      <c r="G23" s="85"/>
      <c r="H23" s="83"/>
      <c r="I23" s="84"/>
      <c r="J23" s="85"/>
      <c r="K23" s="86"/>
      <c r="L23" s="86"/>
      <c r="M23" s="86"/>
      <c r="O23" s="81"/>
    </row>
    <row r="24" spans="1:15" x14ac:dyDescent="0.2">
      <c r="A24" s="293"/>
      <c r="B24" s="82"/>
      <c r="C24" s="83"/>
      <c r="D24" s="84"/>
      <c r="E24" s="84"/>
      <c r="F24" s="84"/>
      <c r="G24" s="85"/>
      <c r="H24" s="83"/>
      <c r="I24" s="84"/>
      <c r="J24" s="85"/>
      <c r="K24" s="86"/>
      <c r="L24" s="86"/>
      <c r="M24" s="86"/>
      <c r="O24" s="81"/>
    </row>
    <row r="25" spans="1:15" ht="51" x14ac:dyDescent="0.2">
      <c r="A25" s="293" t="s">
        <v>155</v>
      </c>
      <c r="B25" s="82" t="s">
        <v>156</v>
      </c>
      <c r="C25" s="83"/>
      <c r="D25" s="84"/>
      <c r="E25" s="84"/>
      <c r="F25" s="84"/>
      <c r="G25" s="85"/>
      <c r="H25" s="83" t="s">
        <v>157</v>
      </c>
      <c r="I25" s="84"/>
      <c r="J25" s="85"/>
      <c r="K25" s="86"/>
      <c r="L25" s="86"/>
      <c r="M25" s="86"/>
      <c r="O25" s="81"/>
    </row>
    <row r="26" spans="1:15" ht="51" x14ac:dyDescent="0.2">
      <c r="A26" s="293"/>
      <c r="B26" s="82" t="s">
        <v>158</v>
      </c>
      <c r="C26" s="83"/>
      <c r="D26" s="84"/>
      <c r="E26" s="84"/>
      <c r="F26" s="84"/>
      <c r="G26" s="85"/>
      <c r="H26" s="83" t="s">
        <v>157</v>
      </c>
      <c r="I26" s="84"/>
      <c r="J26" s="85"/>
      <c r="K26" s="86"/>
      <c r="L26" s="86"/>
      <c r="M26" s="86"/>
      <c r="O26" s="81"/>
    </row>
    <row r="27" spans="1:15" ht="38.25" x14ac:dyDescent="0.2">
      <c r="A27" s="293"/>
      <c r="B27" s="82" t="s">
        <v>159</v>
      </c>
      <c r="C27" s="83"/>
      <c r="D27" s="84"/>
      <c r="E27" s="84"/>
      <c r="F27" s="84"/>
      <c r="G27" s="85"/>
      <c r="H27" s="83"/>
      <c r="I27" s="84" t="s">
        <v>160</v>
      </c>
      <c r="J27" s="85"/>
      <c r="K27" s="86"/>
      <c r="L27" s="86"/>
      <c r="M27" s="86"/>
      <c r="O27" s="81"/>
    </row>
    <row r="28" spans="1:15" ht="38.25" x14ac:dyDescent="0.2">
      <c r="A28" s="293"/>
      <c r="B28" s="82" t="s">
        <v>161</v>
      </c>
      <c r="C28" s="83"/>
      <c r="D28" s="84"/>
      <c r="E28" s="84"/>
      <c r="F28" s="84"/>
      <c r="G28" s="85"/>
      <c r="H28" s="83"/>
      <c r="I28" s="84" t="s">
        <v>162</v>
      </c>
      <c r="J28" s="85" t="s">
        <v>162</v>
      </c>
      <c r="K28" s="86" t="s">
        <v>163</v>
      </c>
      <c r="L28" s="86"/>
      <c r="M28" s="86"/>
      <c r="O28" s="81"/>
    </row>
    <row r="29" spans="1:15" ht="25.5" x14ac:dyDescent="0.2">
      <c r="A29" s="293"/>
      <c r="B29" s="82" t="s">
        <v>164</v>
      </c>
      <c r="C29" s="83"/>
      <c r="D29" s="84"/>
      <c r="E29" s="84"/>
      <c r="F29" s="84"/>
      <c r="G29" s="85"/>
      <c r="H29" s="83"/>
      <c r="I29" s="84"/>
      <c r="J29" s="85" t="s">
        <v>160</v>
      </c>
      <c r="K29" s="86"/>
      <c r="L29" s="86"/>
      <c r="M29" s="86"/>
      <c r="O29" s="81"/>
    </row>
    <row r="30" spans="1:15" ht="51" x14ac:dyDescent="0.2">
      <c r="A30" s="293"/>
      <c r="B30" s="82" t="s">
        <v>165</v>
      </c>
      <c r="C30" s="83"/>
      <c r="D30" s="84"/>
      <c r="E30" s="84"/>
      <c r="F30" s="84"/>
      <c r="G30" s="85"/>
      <c r="H30" s="83"/>
      <c r="I30" s="84" t="s">
        <v>166</v>
      </c>
      <c r="J30" s="85" t="s">
        <v>167</v>
      </c>
      <c r="K30" s="86" t="s">
        <v>168</v>
      </c>
      <c r="L30" s="86"/>
      <c r="M30" s="86"/>
      <c r="O30" s="81"/>
    </row>
    <row r="31" spans="1:15" ht="30" customHeight="1" x14ac:dyDescent="0.2">
      <c r="A31" s="293" t="s">
        <v>169</v>
      </c>
      <c r="B31" s="85"/>
      <c r="C31" s="83"/>
      <c r="D31" s="84"/>
      <c r="E31" s="84"/>
      <c r="F31" s="84"/>
      <c r="G31" s="85"/>
      <c r="H31" s="83"/>
      <c r="I31" s="84"/>
      <c r="J31" s="85"/>
      <c r="K31" s="87"/>
      <c r="L31" s="87"/>
      <c r="M31" s="87"/>
    </row>
    <row r="32" spans="1:15" x14ac:dyDescent="0.2">
      <c r="A32" s="293"/>
      <c r="B32" s="82"/>
      <c r="C32" s="83"/>
      <c r="D32" s="84"/>
      <c r="E32" s="84"/>
      <c r="F32" s="84"/>
      <c r="G32" s="85"/>
      <c r="H32" s="83"/>
      <c r="I32" s="84"/>
      <c r="J32" s="85"/>
      <c r="K32" s="86"/>
      <c r="L32" s="86"/>
      <c r="M32" s="86"/>
      <c r="O32" s="81"/>
    </row>
    <row r="33" spans="1:15" ht="13.5" thickBot="1" x14ac:dyDescent="0.25">
      <c r="A33" s="294"/>
      <c r="B33" s="89"/>
      <c r="C33" s="90"/>
      <c r="D33" s="91"/>
      <c r="E33" s="91"/>
      <c r="F33" s="91"/>
      <c r="G33" s="92"/>
      <c r="H33" s="90"/>
      <c r="I33" s="91"/>
      <c r="J33" s="92"/>
      <c r="K33" s="93"/>
      <c r="L33" s="93"/>
      <c r="M33" s="93"/>
      <c r="O33" s="81"/>
    </row>
    <row r="34" spans="1:15" ht="13.5" thickBot="1" x14ac:dyDescent="0.25">
      <c r="A34" s="297" t="s">
        <v>170</v>
      </c>
      <c r="B34" s="298"/>
      <c r="C34" s="94"/>
      <c r="D34" s="94"/>
      <c r="E34" s="94"/>
      <c r="F34" s="94"/>
      <c r="G34" s="94"/>
      <c r="H34" s="94"/>
      <c r="I34" s="94"/>
      <c r="J34" s="94"/>
      <c r="K34" s="95"/>
      <c r="L34" s="95"/>
      <c r="M34" s="95"/>
      <c r="O34" s="80"/>
    </row>
    <row r="35" spans="1:15" ht="26.25" customHeight="1" x14ac:dyDescent="0.2">
      <c r="A35" s="295" t="s">
        <v>171</v>
      </c>
      <c r="B35" s="78"/>
      <c r="C35" s="96"/>
      <c r="D35" s="77"/>
      <c r="E35" s="77"/>
      <c r="F35" s="77"/>
      <c r="G35" s="97"/>
      <c r="H35" s="76"/>
      <c r="I35" s="77"/>
      <c r="J35" s="78"/>
      <c r="K35" s="98"/>
      <c r="L35" s="98"/>
      <c r="M35" s="98"/>
      <c r="O35" s="80"/>
    </row>
    <row r="36" spans="1:15" x14ac:dyDescent="0.2">
      <c r="A36" s="293"/>
      <c r="B36" s="85"/>
      <c r="C36" s="99"/>
      <c r="D36" s="84"/>
      <c r="E36" s="84"/>
      <c r="F36" s="84"/>
      <c r="G36" s="100"/>
      <c r="H36" s="83"/>
      <c r="I36" s="84"/>
      <c r="J36" s="85"/>
      <c r="K36" s="101"/>
      <c r="L36" s="101"/>
      <c r="M36" s="101"/>
      <c r="O36" s="80"/>
    </row>
    <row r="37" spans="1:15" x14ac:dyDescent="0.2">
      <c r="A37" s="293"/>
      <c r="B37" s="85"/>
      <c r="C37" s="99"/>
      <c r="D37" s="84"/>
      <c r="E37" s="84"/>
      <c r="F37" s="84"/>
      <c r="G37" s="100"/>
      <c r="H37" s="83"/>
      <c r="I37" s="84"/>
      <c r="J37" s="85"/>
      <c r="K37" s="101"/>
      <c r="L37" s="101"/>
      <c r="M37" s="101"/>
      <c r="O37" s="80"/>
    </row>
    <row r="38" spans="1:15" ht="45" customHeight="1" x14ac:dyDescent="0.2">
      <c r="A38" s="293" t="s">
        <v>172</v>
      </c>
      <c r="B38" s="85"/>
      <c r="C38" s="99"/>
      <c r="D38" s="84"/>
      <c r="E38" s="84"/>
      <c r="F38" s="84"/>
      <c r="G38" s="100"/>
      <c r="H38" s="83"/>
      <c r="I38" s="84"/>
      <c r="J38" s="85"/>
      <c r="K38" s="101"/>
      <c r="L38" s="101"/>
      <c r="M38" s="101"/>
    </row>
    <row r="39" spans="1:15" x14ac:dyDescent="0.2">
      <c r="A39" s="293"/>
      <c r="B39" s="85"/>
      <c r="C39" s="99"/>
      <c r="D39" s="84"/>
      <c r="E39" s="84"/>
      <c r="F39" s="84"/>
      <c r="G39" s="100"/>
      <c r="H39" s="83"/>
      <c r="I39" s="84"/>
      <c r="J39" s="85"/>
      <c r="K39" s="101"/>
      <c r="L39" s="101"/>
      <c r="M39" s="101"/>
      <c r="O39" s="80"/>
    </row>
    <row r="40" spans="1:15" x14ac:dyDescent="0.2">
      <c r="A40" s="293"/>
      <c r="B40" s="85"/>
      <c r="C40" s="99"/>
      <c r="D40" s="84"/>
      <c r="E40" s="84"/>
      <c r="F40" s="84"/>
      <c r="G40" s="100"/>
      <c r="H40" s="83"/>
      <c r="I40" s="84"/>
      <c r="J40" s="85"/>
      <c r="K40" s="101"/>
      <c r="L40" s="101"/>
      <c r="M40" s="101"/>
      <c r="O40" s="80"/>
    </row>
    <row r="41" spans="1:15" ht="30" customHeight="1" x14ac:dyDescent="0.2">
      <c r="A41" s="293" t="s">
        <v>173</v>
      </c>
      <c r="B41" s="85"/>
      <c r="C41" s="99"/>
      <c r="D41" s="84"/>
      <c r="E41" s="84"/>
      <c r="F41" s="84"/>
      <c r="G41" s="100"/>
      <c r="H41" s="83"/>
      <c r="I41" s="84"/>
      <c r="J41" s="85"/>
      <c r="K41" s="101"/>
      <c r="L41" s="101"/>
      <c r="M41" s="101"/>
    </row>
    <row r="42" spans="1:15" x14ac:dyDescent="0.2">
      <c r="A42" s="293"/>
      <c r="B42" s="85"/>
      <c r="C42" s="99"/>
      <c r="D42" s="84"/>
      <c r="E42" s="84"/>
      <c r="F42" s="84"/>
      <c r="G42" s="100"/>
      <c r="H42" s="83"/>
      <c r="I42" s="84"/>
      <c r="J42" s="85"/>
      <c r="K42" s="101"/>
      <c r="L42" s="101"/>
      <c r="M42" s="101"/>
      <c r="O42" s="80"/>
    </row>
    <row r="43" spans="1:15" x14ac:dyDescent="0.2">
      <c r="A43" s="293"/>
      <c r="B43" s="85"/>
      <c r="C43" s="99"/>
      <c r="D43" s="84"/>
      <c r="E43" s="84"/>
      <c r="F43" s="84"/>
      <c r="G43" s="100"/>
      <c r="H43" s="83"/>
      <c r="I43" s="84"/>
      <c r="J43" s="85"/>
      <c r="K43" s="101"/>
      <c r="L43" s="101"/>
      <c r="M43" s="101"/>
      <c r="O43" s="80"/>
    </row>
    <row r="44" spans="1:15" ht="45" customHeight="1" x14ac:dyDescent="0.2">
      <c r="A44" s="293" t="s">
        <v>174</v>
      </c>
      <c r="B44" s="85"/>
      <c r="C44" s="99"/>
      <c r="D44" s="84"/>
      <c r="E44" s="84"/>
      <c r="F44" s="84"/>
      <c r="G44" s="100"/>
      <c r="H44" s="83"/>
      <c r="I44" s="84"/>
      <c r="J44" s="85"/>
      <c r="K44" s="101"/>
      <c r="L44" s="101"/>
      <c r="M44" s="101"/>
    </row>
    <row r="45" spans="1:15" x14ac:dyDescent="0.2">
      <c r="A45" s="293"/>
      <c r="B45" s="85"/>
      <c r="C45" s="99"/>
      <c r="D45" s="84"/>
      <c r="E45" s="84"/>
      <c r="F45" s="84"/>
      <c r="G45" s="100"/>
      <c r="H45" s="83"/>
      <c r="I45" s="84"/>
      <c r="J45" s="85"/>
      <c r="K45" s="101"/>
      <c r="L45" s="101"/>
      <c r="M45" s="101"/>
      <c r="O45" s="80"/>
    </row>
    <row r="46" spans="1:15" x14ac:dyDescent="0.2">
      <c r="A46" s="293"/>
      <c r="B46" s="85"/>
      <c r="C46" s="99"/>
      <c r="D46" s="84"/>
      <c r="E46" s="84"/>
      <c r="F46" s="84"/>
      <c r="G46" s="100"/>
      <c r="H46" s="83"/>
      <c r="I46" s="84"/>
      <c r="J46" s="85"/>
      <c r="K46" s="101"/>
      <c r="L46" s="101"/>
      <c r="M46" s="101"/>
      <c r="O46" s="80"/>
    </row>
    <row r="47" spans="1:15" x14ac:dyDescent="0.2">
      <c r="A47" s="293" t="s">
        <v>175</v>
      </c>
      <c r="B47" s="85"/>
      <c r="C47" s="99"/>
      <c r="D47" s="84"/>
      <c r="E47" s="84"/>
      <c r="F47" s="84"/>
      <c r="G47" s="100"/>
      <c r="H47" s="83"/>
      <c r="I47" s="84"/>
      <c r="J47" s="85"/>
      <c r="K47" s="101"/>
      <c r="L47" s="101"/>
      <c r="M47" s="101"/>
    </row>
    <row r="48" spans="1:15" x14ac:dyDescent="0.2">
      <c r="A48" s="293"/>
      <c r="B48" s="85"/>
      <c r="C48" s="99"/>
      <c r="D48" s="84"/>
      <c r="E48" s="84"/>
      <c r="F48" s="84"/>
      <c r="G48" s="100"/>
      <c r="H48" s="83"/>
      <c r="I48" s="84"/>
      <c r="J48" s="85"/>
      <c r="K48" s="101"/>
      <c r="L48" s="101"/>
      <c r="M48" s="101"/>
      <c r="O48" s="80"/>
    </row>
    <row r="49" spans="1:15" x14ac:dyDescent="0.2">
      <c r="A49" s="293"/>
      <c r="B49" s="85"/>
      <c r="C49" s="99"/>
      <c r="D49" s="84"/>
      <c r="E49" s="84"/>
      <c r="F49" s="84"/>
      <c r="G49" s="100"/>
      <c r="H49" s="83"/>
      <c r="I49" s="84"/>
      <c r="J49" s="85"/>
      <c r="K49" s="101"/>
      <c r="L49" s="101"/>
      <c r="M49" s="101"/>
      <c r="O49" s="80"/>
    </row>
    <row r="50" spans="1:15" ht="45" customHeight="1" x14ac:dyDescent="0.2">
      <c r="A50" s="293" t="s">
        <v>176</v>
      </c>
      <c r="B50" s="85"/>
      <c r="C50" s="99"/>
      <c r="D50" s="84"/>
      <c r="E50" s="84"/>
      <c r="F50" s="84"/>
      <c r="G50" s="100"/>
      <c r="H50" s="83"/>
      <c r="I50" s="84"/>
      <c r="J50" s="85"/>
      <c r="K50" s="101"/>
      <c r="L50" s="101"/>
      <c r="M50" s="101"/>
    </row>
    <row r="51" spans="1:15" x14ac:dyDescent="0.2">
      <c r="A51" s="293"/>
      <c r="B51" s="85"/>
      <c r="C51" s="99"/>
      <c r="D51" s="84"/>
      <c r="E51" s="84"/>
      <c r="F51" s="84"/>
      <c r="G51" s="100"/>
      <c r="H51" s="83"/>
      <c r="I51" s="84"/>
      <c r="J51" s="85"/>
      <c r="K51" s="101"/>
      <c r="L51" s="101"/>
      <c r="M51" s="101"/>
      <c r="O51" s="80"/>
    </row>
    <row r="52" spans="1:15" ht="13.5" thickBot="1" x14ac:dyDescent="0.25">
      <c r="A52" s="294"/>
      <c r="B52" s="92"/>
      <c r="C52" s="102"/>
      <c r="D52" s="91"/>
      <c r="E52" s="91"/>
      <c r="F52" s="91"/>
      <c r="G52" s="103"/>
      <c r="H52" s="90"/>
      <c r="I52" s="91"/>
      <c r="J52" s="92"/>
      <c r="K52" s="104"/>
      <c r="L52" s="104"/>
      <c r="M52" s="104"/>
    </row>
    <row r="53" spans="1:15" ht="13.5" thickBot="1" x14ac:dyDescent="0.25">
      <c r="A53" s="297" t="s">
        <v>177</v>
      </c>
      <c r="B53" s="298"/>
      <c r="C53" s="94"/>
      <c r="D53" s="94"/>
      <c r="E53" s="94"/>
      <c r="F53" s="94"/>
      <c r="G53" s="94"/>
      <c r="H53" s="94"/>
      <c r="I53" s="94"/>
      <c r="J53" s="94"/>
      <c r="K53" s="95"/>
      <c r="L53" s="95"/>
      <c r="M53" s="95"/>
    </row>
    <row r="54" spans="1:15" x14ac:dyDescent="0.2">
      <c r="A54" s="295" t="s">
        <v>178</v>
      </c>
      <c r="B54" s="78"/>
      <c r="C54" s="76"/>
      <c r="D54" s="77"/>
      <c r="E54" s="77"/>
      <c r="F54" s="77"/>
      <c r="G54" s="78"/>
      <c r="H54" s="105"/>
      <c r="I54" s="106"/>
      <c r="J54" s="107"/>
      <c r="K54" s="108"/>
      <c r="L54" s="108"/>
      <c r="M54" s="108"/>
    </row>
    <row r="55" spans="1:15" x14ac:dyDescent="0.2">
      <c r="A55" s="293"/>
      <c r="B55" s="85"/>
      <c r="C55" s="83"/>
      <c r="D55" s="84"/>
      <c r="E55" s="84"/>
      <c r="F55" s="84"/>
      <c r="G55" s="85"/>
      <c r="H55" s="99"/>
      <c r="I55" s="84"/>
      <c r="J55" s="100"/>
      <c r="K55" s="87"/>
      <c r="L55" s="87"/>
      <c r="M55" s="87"/>
      <c r="O55" s="80"/>
    </row>
    <row r="56" spans="1:15" x14ac:dyDescent="0.2">
      <c r="A56" s="293"/>
      <c r="B56" s="85"/>
      <c r="C56" s="83"/>
      <c r="D56" s="84"/>
      <c r="E56" s="84"/>
      <c r="F56" s="84"/>
      <c r="G56" s="85"/>
      <c r="H56" s="99"/>
      <c r="I56" s="84"/>
      <c r="J56" s="100"/>
      <c r="K56" s="87"/>
      <c r="L56" s="87"/>
      <c r="M56" s="87"/>
    </row>
    <row r="57" spans="1:15" ht="30" customHeight="1" x14ac:dyDescent="0.2">
      <c r="A57" s="293" t="s">
        <v>179</v>
      </c>
      <c r="B57" s="85"/>
      <c r="C57" s="83"/>
      <c r="D57" s="84"/>
      <c r="E57" s="84"/>
      <c r="F57" s="84"/>
      <c r="G57" s="85"/>
      <c r="H57" s="99"/>
      <c r="I57" s="84"/>
      <c r="J57" s="100"/>
      <c r="K57" s="87"/>
      <c r="L57" s="87"/>
      <c r="M57" s="87"/>
    </row>
    <row r="58" spans="1:15" x14ac:dyDescent="0.2">
      <c r="A58" s="293"/>
      <c r="B58" s="85"/>
      <c r="C58" s="83"/>
      <c r="D58" s="84"/>
      <c r="E58" s="84"/>
      <c r="F58" s="84"/>
      <c r="G58" s="85"/>
      <c r="H58" s="99"/>
      <c r="I58" s="84"/>
      <c r="J58" s="100"/>
      <c r="K58" s="87"/>
      <c r="L58" s="87"/>
      <c r="M58" s="87"/>
    </row>
    <row r="59" spans="1:15" ht="38.25" x14ac:dyDescent="0.2">
      <c r="A59" s="293"/>
      <c r="B59" s="82" t="s">
        <v>180</v>
      </c>
      <c r="C59" s="83"/>
      <c r="D59" s="84"/>
      <c r="E59" s="84"/>
      <c r="F59" s="84"/>
      <c r="G59" s="85"/>
      <c r="H59" s="99"/>
      <c r="I59" s="84" t="s">
        <v>160</v>
      </c>
      <c r="J59" s="100"/>
      <c r="K59" s="86"/>
      <c r="L59" s="86"/>
      <c r="M59" s="86"/>
      <c r="O59" s="81"/>
    </row>
    <row r="60" spans="1:15" ht="30" customHeight="1" x14ac:dyDescent="0.2">
      <c r="A60" s="293" t="s">
        <v>181</v>
      </c>
      <c r="B60" s="85" t="s">
        <v>182</v>
      </c>
      <c r="C60" s="83" t="s">
        <v>160</v>
      </c>
      <c r="D60" s="84"/>
      <c r="E60" s="84"/>
      <c r="F60" s="84"/>
      <c r="G60" s="85"/>
      <c r="H60" s="99"/>
      <c r="I60" s="84"/>
      <c r="J60" s="100"/>
      <c r="K60" s="87"/>
      <c r="L60" s="87"/>
      <c r="M60" s="87"/>
    </row>
    <row r="61" spans="1:15" ht="114.75" x14ac:dyDescent="0.2">
      <c r="A61" s="293"/>
      <c r="B61" s="85" t="s">
        <v>183</v>
      </c>
      <c r="C61" s="83"/>
      <c r="D61" s="84"/>
      <c r="E61" s="84"/>
      <c r="F61" s="84"/>
      <c r="G61" s="85" t="s">
        <v>160</v>
      </c>
      <c r="H61" s="99"/>
      <c r="I61" s="84"/>
      <c r="J61" s="100"/>
      <c r="K61" s="87" t="s">
        <v>203</v>
      </c>
      <c r="L61" s="87"/>
      <c r="M61" s="87" t="s">
        <v>204</v>
      </c>
    </row>
    <row r="62" spans="1:15" x14ac:dyDescent="0.2">
      <c r="A62" s="293"/>
      <c r="B62" s="85"/>
      <c r="C62" s="83"/>
      <c r="D62" s="84"/>
      <c r="E62" s="84"/>
      <c r="F62" s="84"/>
      <c r="G62" s="85"/>
      <c r="H62" s="99"/>
      <c r="I62" s="84"/>
      <c r="J62" s="100"/>
      <c r="K62" s="86"/>
      <c r="L62" s="86"/>
      <c r="M62" s="86"/>
      <c r="O62" s="81"/>
    </row>
    <row r="63" spans="1:15" ht="60" customHeight="1" x14ac:dyDescent="0.2">
      <c r="A63" s="293" t="s">
        <v>184</v>
      </c>
      <c r="B63" s="82" t="s">
        <v>185</v>
      </c>
      <c r="C63" s="83" t="s">
        <v>160</v>
      </c>
      <c r="D63" s="84"/>
      <c r="E63" s="84"/>
      <c r="F63" s="84"/>
      <c r="G63" s="85"/>
      <c r="H63" s="99"/>
      <c r="I63" s="84"/>
      <c r="J63" s="100"/>
      <c r="K63" s="87"/>
      <c r="L63" s="87"/>
      <c r="M63" s="87"/>
      <c r="O63" s="80"/>
    </row>
    <row r="64" spans="1:15" x14ac:dyDescent="0.2">
      <c r="A64" s="293"/>
      <c r="B64" s="85"/>
      <c r="C64" s="83"/>
      <c r="D64" s="84"/>
      <c r="E64" s="84"/>
      <c r="F64" s="84"/>
      <c r="G64" s="85"/>
      <c r="H64" s="99"/>
      <c r="I64" s="84"/>
      <c r="J64" s="100"/>
      <c r="K64" s="87"/>
      <c r="L64" s="87"/>
      <c r="M64" s="87"/>
      <c r="O64" s="80"/>
    </row>
    <row r="65" spans="1:15" x14ac:dyDescent="0.2">
      <c r="A65" s="293"/>
      <c r="B65" s="85"/>
      <c r="C65" s="83"/>
      <c r="D65" s="84"/>
      <c r="E65" s="84"/>
      <c r="F65" s="84"/>
      <c r="G65" s="85"/>
      <c r="H65" s="99"/>
      <c r="I65" s="84"/>
      <c r="J65" s="100"/>
      <c r="K65" s="87"/>
      <c r="L65" s="87"/>
      <c r="M65" s="87"/>
    </row>
    <row r="66" spans="1:15" ht="30" customHeight="1" x14ac:dyDescent="0.2">
      <c r="A66" s="293" t="s">
        <v>186</v>
      </c>
      <c r="B66" s="85"/>
      <c r="C66" s="83"/>
      <c r="D66" s="84"/>
      <c r="E66" s="84"/>
      <c r="F66" s="84"/>
      <c r="G66" s="85"/>
      <c r="H66" s="99"/>
      <c r="I66" s="84"/>
      <c r="J66" s="100"/>
      <c r="K66" s="87"/>
      <c r="L66" s="87"/>
      <c r="M66" s="87"/>
      <c r="O66" s="80"/>
    </row>
    <row r="67" spans="1:15" x14ac:dyDescent="0.2">
      <c r="A67" s="293"/>
      <c r="B67" s="85"/>
      <c r="C67" s="83"/>
      <c r="D67" s="84"/>
      <c r="E67" s="84"/>
      <c r="F67" s="84"/>
      <c r="G67" s="85"/>
      <c r="H67" s="99"/>
      <c r="I67" s="84"/>
      <c r="J67" s="100"/>
      <c r="K67" s="87"/>
      <c r="L67" s="87"/>
      <c r="M67" s="87"/>
      <c r="O67" s="80"/>
    </row>
    <row r="68" spans="1:15" x14ac:dyDescent="0.2">
      <c r="A68" s="293"/>
      <c r="B68" s="85"/>
      <c r="C68" s="83"/>
      <c r="D68" s="84"/>
      <c r="E68" s="84"/>
      <c r="F68" s="84"/>
      <c r="G68" s="85"/>
      <c r="H68" s="99"/>
      <c r="I68" s="84"/>
      <c r="J68" s="100"/>
      <c r="K68" s="87"/>
      <c r="L68" s="87"/>
      <c r="M68" s="87"/>
    </row>
    <row r="69" spans="1:15" x14ac:dyDescent="0.2">
      <c r="A69" s="293" t="s">
        <v>187</v>
      </c>
      <c r="B69" s="85"/>
      <c r="C69" s="83"/>
      <c r="D69" s="84"/>
      <c r="E69" s="84"/>
      <c r="F69" s="84"/>
      <c r="G69" s="85"/>
      <c r="H69" s="99"/>
      <c r="I69" s="84"/>
      <c r="J69" s="100"/>
      <c r="K69" s="87"/>
      <c r="L69" s="87"/>
      <c r="M69" s="87"/>
    </row>
    <row r="70" spans="1:15" x14ac:dyDescent="0.2">
      <c r="A70" s="293"/>
      <c r="B70" s="85"/>
      <c r="C70" s="83"/>
      <c r="D70" s="84"/>
      <c r="E70" s="84"/>
      <c r="F70" s="84"/>
      <c r="G70" s="85"/>
      <c r="H70" s="99"/>
      <c r="I70" s="84"/>
      <c r="J70" s="100"/>
      <c r="K70" s="87"/>
      <c r="L70" s="87"/>
      <c r="M70" s="87"/>
      <c r="O70" s="80"/>
    </row>
    <row r="71" spans="1:15" x14ac:dyDescent="0.2">
      <c r="A71" s="293"/>
      <c r="B71" s="85"/>
      <c r="C71" s="83"/>
      <c r="D71" s="84"/>
      <c r="E71" s="84"/>
      <c r="F71" s="84"/>
      <c r="G71" s="85"/>
      <c r="H71" s="99"/>
      <c r="I71" s="84"/>
      <c r="J71" s="100"/>
      <c r="K71" s="87"/>
      <c r="L71" s="87"/>
      <c r="M71" s="87"/>
    </row>
    <row r="72" spans="1:15" x14ac:dyDescent="0.2">
      <c r="A72" s="293" t="s">
        <v>188</v>
      </c>
      <c r="B72" s="85"/>
      <c r="C72" s="83"/>
      <c r="D72" s="84"/>
      <c r="E72" s="84"/>
      <c r="F72" s="84"/>
      <c r="G72" s="85"/>
      <c r="H72" s="99"/>
      <c r="I72" s="84"/>
      <c r="J72" s="100"/>
      <c r="K72" s="87"/>
      <c r="L72" s="87"/>
      <c r="M72" s="87"/>
    </row>
    <row r="73" spans="1:15" x14ac:dyDescent="0.2">
      <c r="A73" s="293"/>
      <c r="B73" s="85"/>
      <c r="C73" s="83"/>
      <c r="D73" s="84"/>
      <c r="E73" s="84"/>
      <c r="F73" s="84"/>
      <c r="G73" s="85"/>
      <c r="H73" s="99"/>
      <c r="I73" s="84"/>
      <c r="J73" s="100"/>
      <c r="K73" s="87"/>
      <c r="L73" s="87"/>
      <c r="M73" s="87"/>
      <c r="O73" s="80"/>
    </row>
    <row r="74" spans="1:15" x14ac:dyDescent="0.2">
      <c r="A74" s="293"/>
      <c r="B74" s="85"/>
      <c r="C74" s="83"/>
      <c r="D74" s="84"/>
      <c r="E74" s="84"/>
      <c r="F74" s="84"/>
      <c r="G74" s="85"/>
      <c r="H74" s="99"/>
      <c r="I74" s="84"/>
      <c r="J74" s="100"/>
      <c r="K74" s="87"/>
      <c r="L74" s="87"/>
      <c r="M74" s="87"/>
    </row>
    <row r="75" spans="1:15" x14ac:dyDescent="0.2">
      <c r="A75" s="293" t="s">
        <v>189</v>
      </c>
      <c r="B75" s="85"/>
      <c r="C75" s="83"/>
      <c r="D75" s="84"/>
      <c r="E75" s="84"/>
      <c r="F75" s="84"/>
      <c r="G75" s="85"/>
      <c r="H75" s="99"/>
      <c r="I75" s="84"/>
      <c r="J75" s="100"/>
      <c r="K75" s="87"/>
      <c r="L75" s="87"/>
      <c r="M75" s="87"/>
    </row>
    <row r="76" spans="1:15" x14ac:dyDescent="0.2">
      <c r="A76" s="293"/>
      <c r="B76" s="85"/>
      <c r="C76" s="83"/>
      <c r="D76" s="84"/>
      <c r="E76" s="84"/>
      <c r="F76" s="84"/>
      <c r="G76" s="85"/>
      <c r="H76" s="99"/>
      <c r="I76" s="84"/>
      <c r="J76" s="100"/>
      <c r="K76" s="87"/>
      <c r="L76" s="87"/>
      <c r="M76" s="87"/>
      <c r="O76" s="80"/>
    </row>
    <row r="77" spans="1:15" ht="13.5" thickBot="1" x14ac:dyDescent="0.25">
      <c r="A77" s="296"/>
      <c r="B77" s="109"/>
      <c r="C77" s="110"/>
      <c r="D77" s="111"/>
      <c r="E77" s="111"/>
      <c r="F77" s="111"/>
      <c r="G77" s="109"/>
      <c r="H77" s="112"/>
      <c r="I77" s="111"/>
      <c r="J77" s="113"/>
      <c r="K77" s="114"/>
      <c r="L77" s="114"/>
      <c r="M77" s="114"/>
    </row>
    <row r="78" spans="1:15" ht="13.5" thickBot="1" x14ac:dyDescent="0.25">
      <c r="A78" s="297" t="s">
        <v>190</v>
      </c>
      <c r="B78" s="298"/>
      <c r="C78" s="94"/>
      <c r="D78" s="94"/>
      <c r="E78" s="94"/>
      <c r="F78" s="94"/>
      <c r="G78" s="94"/>
      <c r="H78" s="94"/>
      <c r="I78" s="94"/>
      <c r="J78" s="94"/>
      <c r="K78" s="95"/>
      <c r="L78" s="95"/>
      <c r="M78" s="95"/>
      <c r="O78" s="80"/>
    </row>
    <row r="79" spans="1:15" x14ac:dyDescent="0.2">
      <c r="A79" s="295" t="s">
        <v>191</v>
      </c>
      <c r="B79" s="78"/>
      <c r="C79" s="96"/>
      <c r="D79" s="77"/>
      <c r="E79" s="77"/>
      <c r="F79" s="77"/>
      <c r="G79" s="97"/>
      <c r="H79" s="76"/>
      <c r="I79" s="77"/>
      <c r="J79" s="78"/>
      <c r="K79" s="98"/>
      <c r="L79" s="98"/>
      <c r="M79" s="98"/>
    </row>
    <row r="80" spans="1:15" x14ac:dyDescent="0.2">
      <c r="A80" s="293"/>
      <c r="B80" s="85"/>
      <c r="C80" s="99"/>
      <c r="D80" s="84"/>
      <c r="E80" s="84"/>
      <c r="F80" s="84"/>
      <c r="G80" s="100"/>
      <c r="H80" s="83"/>
      <c r="I80" s="84"/>
      <c r="J80" s="85"/>
      <c r="K80" s="101"/>
      <c r="L80" s="101"/>
      <c r="M80" s="101"/>
      <c r="O80" s="80"/>
    </row>
    <row r="81" spans="1:15" x14ac:dyDescent="0.2">
      <c r="A81" s="293"/>
      <c r="B81" s="85"/>
      <c r="C81" s="99"/>
      <c r="D81" s="84"/>
      <c r="E81" s="84"/>
      <c r="F81" s="84"/>
      <c r="G81" s="100"/>
      <c r="H81" s="83"/>
      <c r="I81" s="84"/>
      <c r="J81" s="85"/>
      <c r="K81" s="101"/>
      <c r="L81" s="101"/>
      <c r="M81" s="101"/>
    </row>
    <row r="82" spans="1:15" ht="30" customHeight="1" x14ac:dyDescent="0.2">
      <c r="A82" s="293" t="s">
        <v>192</v>
      </c>
      <c r="B82" s="82"/>
      <c r="C82" s="115"/>
      <c r="D82" s="84"/>
      <c r="E82" s="84"/>
      <c r="F82" s="84"/>
      <c r="G82" s="100"/>
      <c r="H82" s="83"/>
      <c r="I82" s="84"/>
      <c r="J82" s="85"/>
      <c r="K82" s="116"/>
      <c r="L82" s="116"/>
      <c r="M82" s="116"/>
    </row>
    <row r="83" spans="1:15" x14ac:dyDescent="0.2">
      <c r="A83" s="293"/>
      <c r="B83" s="85"/>
      <c r="C83" s="99"/>
      <c r="D83" s="84"/>
      <c r="E83" s="84"/>
      <c r="F83" s="84"/>
      <c r="G83" s="100"/>
      <c r="H83" s="83"/>
      <c r="I83" s="84"/>
      <c r="J83" s="85"/>
      <c r="K83" s="101"/>
      <c r="L83" s="101"/>
      <c r="M83" s="101"/>
      <c r="O83" s="80"/>
    </row>
    <row r="84" spans="1:15" x14ac:dyDescent="0.2">
      <c r="A84" s="293"/>
      <c r="B84" s="85"/>
      <c r="C84" s="99"/>
      <c r="D84" s="84"/>
      <c r="E84" s="84"/>
      <c r="F84" s="84"/>
      <c r="G84" s="100"/>
      <c r="H84" s="83"/>
      <c r="I84" s="84"/>
      <c r="J84" s="85"/>
      <c r="K84" s="101"/>
      <c r="L84" s="101"/>
      <c r="M84" s="101"/>
    </row>
    <row r="85" spans="1:15" x14ac:dyDescent="0.2">
      <c r="A85" s="293" t="s">
        <v>193</v>
      </c>
      <c r="B85" s="82"/>
      <c r="C85" s="115"/>
      <c r="D85" s="84"/>
      <c r="E85" s="84"/>
      <c r="F85" s="84"/>
      <c r="G85" s="100"/>
      <c r="H85" s="83"/>
      <c r="I85" s="84"/>
      <c r="J85" s="85"/>
      <c r="K85" s="116"/>
      <c r="L85" s="116"/>
      <c r="M85" s="116"/>
    </row>
    <row r="86" spans="1:15" x14ac:dyDescent="0.2">
      <c r="A86" s="293"/>
      <c r="B86" s="85"/>
      <c r="C86" s="99"/>
      <c r="D86" s="84"/>
      <c r="E86" s="84"/>
      <c r="F86" s="84"/>
      <c r="G86" s="100"/>
      <c r="H86" s="83"/>
      <c r="I86" s="84"/>
      <c r="J86" s="85"/>
      <c r="K86" s="101"/>
      <c r="L86" s="101"/>
      <c r="M86" s="101"/>
      <c r="O86" s="80"/>
    </row>
    <row r="87" spans="1:15" x14ac:dyDescent="0.2">
      <c r="A87" s="293"/>
      <c r="B87" s="85"/>
      <c r="C87" s="99"/>
      <c r="D87" s="84"/>
      <c r="E87" s="84"/>
      <c r="F87" s="84"/>
      <c r="G87" s="100"/>
      <c r="H87" s="83"/>
      <c r="I87" s="84"/>
      <c r="J87" s="85"/>
      <c r="K87" s="101"/>
      <c r="L87" s="101"/>
      <c r="M87" s="101"/>
    </row>
    <row r="88" spans="1:15" x14ac:dyDescent="0.2">
      <c r="A88" s="293" t="s">
        <v>194</v>
      </c>
      <c r="B88" s="82"/>
      <c r="C88" s="115"/>
      <c r="D88" s="84"/>
      <c r="E88" s="84"/>
      <c r="F88" s="84"/>
      <c r="G88" s="100"/>
      <c r="H88" s="83"/>
      <c r="I88" s="84"/>
      <c r="J88" s="85"/>
      <c r="K88" s="116"/>
      <c r="L88" s="116"/>
      <c r="M88" s="116"/>
    </row>
    <row r="89" spans="1:15" x14ac:dyDescent="0.2">
      <c r="A89" s="293"/>
      <c r="B89" s="85"/>
      <c r="C89" s="99"/>
      <c r="D89" s="84"/>
      <c r="E89" s="84"/>
      <c r="F89" s="84"/>
      <c r="G89" s="100"/>
      <c r="H89" s="83"/>
      <c r="I89" s="84"/>
      <c r="J89" s="85"/>
      <c r="K89" s="101"/>
      <c r="L89" s="101"/>
      <c r="M89" s="101"/>
      <c r="O89" s="80"/>
    </row>
    <row r="90" spans="1:15" x14ac:dyDescent="0.2">
      <c r="A90" s="293"/>
      <c r="B90" s="85"/>
      <c r="C90" s="99"/>
      <c r="D90" s="84"/>
      <c r="E90" s="84"/>
      <c r="F90" s="84"/>
      <c r="G90" s="100"/>
      <c r="H90" s="83"/>
      <c r="I90" s="84"/>
      <c r="J90" s="85"/>
      <c r="K90" s="101"/>
      <c r="L90" s="101"/>
      <c r="M90" s="101"/>
    </row>
    <row r="91" spans="1:15" x14ac:dyDescent="0.2">
      <c r="A91" s="293" t="s">
        <v>195</v>
      </c>
      <c r="B91" s="82"/>
      <c r="C91" s="115"/>
      <c r="D91" s="84"/>
      <c r="E91" s="84"/>
      <c r="F91" s="84"/>
      <c r="G91" s="100"/>
      <c r="H91" s="83"/>
      <c r="I91" s="84"/>
      <c r="J91" s="85"/>
      <c r="K91" s="116"/>
      <c r="L91" s="116"/>
      <c r="M91" s="116"/>
    </row>
    <row r="92" spans="1:15" x14ac:dyDescent="0.2">
      <c r="A92" s="293"/>
      <c r="B92" s="85"/>
      <c r="C92" s="99"/>
      <c r="D92" s="84"/>
      <c r="E92" s="84"/>
      <c r="F92" s="84"/>
      <c r="G92" s="100"/>
      <c r="H92" s="83"/>
      <c r="I92" s="84"/>
      <c r="J92" s="85"/>
      <c r="K92" s="101"/>
      <c r="L92" s="101"/>
      <c r="M92" s="101"/>
      <c r="O92" s="80"/>
    </row>
    <row r="93" spans="1:15" x14ac:dyDescent="0.2">
      <c r="A93" s="293"/>
      <c r="B93" s="85"/>
      <c r="C93" s="99"/>
      <c r="D93" s="84"/>
      <c r="E93" s="84"/>
      <c r="F93" s="84"/>
      <c r="G93" s="100"/>
      <c r="H93" s="83"/>
      <c r="I93" s="84"/>
      <c r="J93" s="85"/>
      <c r="K93" s="101"/>
      <c r="L93" s="101"/>
      <c r="M93" s="101"/>
    </row>
    <row r="94" spans="1:15" ht="30" customHeight="1" x14ac:dyDescent="0.2">
      <c r="A94" s="293" t="s">
        <v>196</v>
      </c>
      <c r="B94" s="82"/>
      <c r="C94" s="115"/>
      <c r="D94" s="84"/>
      <c r="E94" s="84"/>
      <c r="F94" s="84"/>
      <c r="G94" s="100"/>
      <c r="H94" s="83"/>
      <c r="I94" s="84"/>
      <c r="J94" s="85"/>
      <c r="K94" s="116"/>
      <c r="L94" s="116"/>
      <c r="M94" s="116"/>
      <c r="O94" s="117"/>
    </row>
    <row r="95" spans="1:15" x14ac:dyDescent="0.2">
      <c r="A95" s="293"/>
      <c r="B95" s="85"/>
      <c r="C95" s="99"/>
      <c r="D95" s="84"/>
      <c r="E95" s="84"/>
      <c r="F95" s="84"/>
      <c r="G95" s="100"/>
      <c r="H95" s="83"/>
      <c r="I95" s="84"/>
      <c r="J95" s="85"/>
      <c r="K95" s="101"/>
      <c r="L95" s="101"/>
      <c r="M95" s="101"/>
      <c r="O95" s="80"/>
    </row>
    <row r="96" spans="1:15" x14ac:dyDescent="0.2">
      <c r="A96" s="293"/>
      <c r="B96" s="85"/>
      <c r="C96" s="99"/>
      <c r="D96" s="84"/>
      <c r="E96" s="84"/>
      <c r="F96" s="84"/>
      <c r="G96" s="100"/>
      <c r="H96" s="83"/>
      <c r="I96" s="84"/>
      <c r="J96" s="85"/>
      <c r="K96" s="101"/>
      <c r="L96" s="101"/>
      <c r="M96" s="101"/>
    </row>
    <row r="97" spans="1:15" x14ac:dyDescent="0.2">
      <c r="A97" s="293" t="s">
        <v>197</v>
      </c>
      <c r="B97" s="82"/>
      <c r="C97" s="115"/>
      <c r="D97" s="84"/>
      <c r="E97" s="84"/>
      <c r="F97" s="84"/>
      <c r="G97" s="100"/>
      <c r="H97" s="83"/>
      <c r="I97" s="84"/>
      <c r="J97" s="85"/>
      <c r="K97" s="116"/>
      <c r="L97" s="116"/>
      <c r="M97" s="116"/>
      <c r="O97" s="118"/>
    </row>
    <row r="98" spans="1:15" x14ac:dyDescent="0.2">
      <c r="A98" s="293"/>
      <c r="B98" s="85"/>
      <c r="C98" s="99"/>
      <c r="D98" s="84"/>
      <c r="E98" s="84"/>
      <c r="F98" s="84"/>
      <c r="G98" s="100"/>
      <c r="H98" s="83"/>
      <c r="I98" s="84"/>
      <c r="J98" s="85"/>
      <c r="K98" s="101"/>
      <c r="L98" s="101"/>
      <c r="M98" s="101"/>
      <c r="O98" s="80"/>
    </row>
    <row r="99" spans="1:15" x14ac:dyDescent="0.2">
      <c r="A99" s="293"/>
      <c r="B99" s="85"/>
      <c r="C99" s="99"/>
      <c r="D99" s="84"/>
      <c r="E99" s="84"/>
      <c r="F99" s="84"/>
      <c r="G99" s="100"/>
      <c r="H99" s="83"/>
      <c r="I99" s="84"/>
      <c r="J99" s="85"/>
      <c r="K99" s="101"/>
      <c r="L99" s="101"/>
      <c r="M99" s="101"/>
    </row>
    <row r="100" spans="1:15" ht="30" customHeight="1" x14ac:dyDescent="0.2">
      <c r="A100" s="293" t="s">
        <v>198</v>
      </c>
      <c r="B100" s="82"/>
      <c r="C100" s="115"/>
      <c r="D100" s="84"/>
      <c r="E100" s="84"/>
      <c r="F100" s="84"/>
      <c r="G100" s="100"/>
      <c r="H100" s="83"/>
      <c r="I100" s="84"/>
      <c r="J100" s="85"/>
      <c r="K100" s="116"/>
      <c r="L100" s="116"/>
      <c r="M100" s="116"/>
      <c r="O100" s="118"/>
    </row>
    <row r="101" spans="1:15" x14ac:dyDescent="0.2">
      <c r="A101" s="293"/>
      <c r="B101" s="85"/>
      <c r="C101" s="99"/>
      <c r="D101" s="84"/>
      <c r="E101" s="84"/>
      <c r="F101" s="84"/>
      <c r="G101" s="100"/>
      <c r="H101" s="83"/>
      <c r="I101" s="84"/>
      <c r="J101" s="85"/>
      <c r="K101" s="101"/>
      <c r="L101" s="101"/>
      <c r="M101" s="101"/>
      <c r="O101" s="80"/>
    </row>
    <row r="102" spans="1:15" x14ac:dyDescent="0.2">
      <c r="A102" s="293"/>
      <c r="B102" s="85"/>
      <c r="C102" s="99"/>
      <c r="D102" s="84"/>
      <c r="E102" s="84"/>
      <c r="F102" s="84"/>
      <c r="G102" s="100"/>
      <c r="H102" s="83"/>
      <c r="I102" s="84"/>
      <c r="J102" s="85"/>
      <c r="K102" s="101"/>
      <c r="L102" s="101"/>
      <c r="M102" s="101"/>
    </row>
    <row r="103" spans="1:15" ht="30" customHeight="1" x14ac:dyDescent="0.2">
      <c r="A103" s="293" t="s">
        <v>199</v>
      </c>
      <c r="B103" s="82"/>
      <c r="C103" s="115"/>
      <c r="D103" s="84"/>
      <c r="E103" s="84"/>
      <c r="F103" s="84"/>
      <c r="G103" s="100"/>
      <c r="H103" s="83"/>
      <c r="I103" s="84"/>
      <c r="J103" s="85"/>
      <c r="K103" s="116"/>
      <c r="L103" s="116"/>
      <c r="M103" s="116"/>
      <c r="O103" s="118"/>
    </row>
    <row r="104" spans="1:15" x14ac:dyDescent="0.2">
      <c r="A104" s="293"/>
      <c r="B104" s="85"/>
      <c r="C104" s="99"/>
      <c r="D104" s="84"/>
      <c r="E104" s="84"/>
      <c r="F104" s="84"/>
      <c r="G104" s="100"/>
      <c r="H104" s="83"/>
      <c r="I104" s="84"/>
      <c r="J104" s="85"/>
      <c r="K104" s="101"/>
      <c r="L104" s="101"/>
      <c r="M104" s="101"/>
      <c r="O104" s="80"/>
    </row>
    <row r="105" spans="1:15" ht="13.5" thickBot="1" x14ac:dyDescent="0.25">
      <c r="A105" s="294"/>
      <c r="B105" s="89"/>
      <c r="C105" s="119"/>
      <c r="D105" s="91"/>
      <c r="E105" s="91"/>
      <c r="F105" s="91"/>
      <c r="G105" s="103"/>
      <c r="H105" s="90"/>
      <c r="I105" s="91"/>
      <c r="J105" s="92"/>
      <c r="K105" s="120"/>
      <c r="L105" s="120"/>
      <c r="M105" s="120"/>
      <c r="O105" s="118"/>
    </row>
    <row r="106" spans="1:15" ht="13.5" customHeight="1" thickBot="1" x14ac:dyDescent="0.25">
      <c r="A106" s="70" t="s">
        <v>200</v>
      </c>
      <c r="B106" s="121"/>
      <c r="C106" s="94"/>
      <c r="D106" s="94"/>
      <c r="E106" s="94"/>
      <c r="F106" s="94"/>
      <c r="G106" s="94"/>
      <c r="H106" s="94"/>
      <c r="I106" s="94"/>
      <c r="J106" s="94"/>
      <c r="K106" s="95"/>
      <c r="L106" s="95"/>
      <c r="M106" s="95"/>
      <c r="O106" s="118"/>
    </row>
    <row r="107" spans="1:15" ht="30" customHeight="1" x14ac:dyDescent="0.2">
      <c r="A107" s="295" t="s">
        <v>201</v>
      </c>
      <c r="B107" s="75"/>
      <c r="C107" s="122"/>
      <c r="D107" s="77"/>
      <c r="E107" s="77"/>
      <c r="F107" s="77"/>
      <c r="G107" s="97"/>
      <c r="H107" s="76"/>
      <c r="I107" s="77"/>
      <c r="J107" s="78"/>
      <c r="K107" s="123"/>
      <c r="L107" s="123"/>
      <c r="M107" s="123"/>
      <c r="O107" s="117"/>
    </row>
    <row r="108" spans="1:15" x14ac:dyDescent="0.2">
      <c r="A108" s="293"/>
      <c r="B108" s="85"/>
      <c r="C108" s="99"/>
      <c r="D108" s="84"/>
      <c r="E108" s="84"/>
      <c r="F108" s="84"/>
      <c r="G108" s="100"/>
      <c r="H108" s="83"/>
      <c r="I108" s="84"/>
      <c r="J108" s="85"/>
      <c r="K108" s="101"/>
      <c r="L108" s="101"/>
      <c r="M108" s="101"/>
      <c r="O108" s="80"/>
    </row>
    <row r="109" spans="1:15" x14ac:dyDescent="0.2">
      <c r="A109" s="293"/>
      <c r="B109" s="85"/>
      <c r="C109" s="99"/>
      <c r="D109" s="84"/>
      <c r="E109" s="84"/>
      <c r="F109" s="84"/>
      <c r="G109" s="100"/>
      <c r="H109" s="83"/>
      <c r="I109" s="84"/>
      <c r="J109" s="85"/>
      <c r="K109" s="101"/>
      <c r="L109" s="101"/>
      <c r="M109" s="101"/>
    </row>
    <row r="110" spans="1:15" x14ac:dyDescent="0.2">
      <c r="A110" s="293" t="s">
        <v>202</v>
      </c>
      <c r="B110" s="82"/>
      <c r="C110" s="115"/>
      <c r="D110" s="84"/>
      <c r="E110" s="84"/>
      <c r="F110" s="84"/>
      <c r="G110" s="100"/>
      <c r="H110" s="83"/>
      <c r="I110" s="84"/>
      <c r="J110" s="85"/>
      <c r="K110" s="116"/>
      <c r="L110" s="116"/>
      <c r="M110" s="116"/>
    </row>
    <row r="111" spans="1:15" x14ac:dyDescent="0.2">
      <c r="A111" s="293"/>
      <c r="B111" s="82"/>
      <c r="C111" s="115"/>
      <c r="D111" s="84"/>
      <c r="E111" s="84"/>
      <c r="F111" s="84"/>
      <c r="G111" s="100"/>
      <c r="H111" s="83"/>
      <c r="I111" s="84"/>
      <c r="J111" s="85"/>
      <c r="K111" s="116"/>
      <c r="L111" s="116"/>
      <c r="M111" s="116"/>
    </row>
    <row r="112" spans="1:15" ht="13.5" thickBot="1" x14ac:dyDescent="0.25">
      <c r="A112" s="294"/>
      <c r="B112" s="92"/>
      <c r="C112" s="102"/>
      <c r="D112" s="91"/>
      <c r="E112" s="91"/>
      <c r="F112" s="91"/>
      <c r="G112" s="103"/>
      <c r="H112" s="90"/>
      <c r="I112" s="91"/>
      <c r="J112" s="92"/>
      <c r="K112" s="104"/>
      <c r="L112" s="104"/>
      <c r="M112" s="104"/>
    </row>
    <row r="119" spans="15:15" x14ac:dyDescent="0.2">
      <c r="O119" s="261"/>
    </row>
    <row r="123" spans="15:15" x14ac:dyDescent="0.2">
      <c r="O123" s="261"/>
    </row>
    <row r="125" spans="15:15" x14ac:dyDescent="0.2">
      <c r="O125" s="261"/>
    </row>
    <row r="126" spans="15:15" x14ac:dyDescent="0.2">
      <c r="O126" s="261"/>
    </row>
    <row r="128" spans="15:15" x14ac:dyDescent="0.2">
      <c r="O128" s="261"/>
    </row>
    <row r="131" spans="15:15" x14ac:dyDescent="0.2">
      <c r="O131" s="261"/>
    </row>
    <row r="132" spans="15:15" x14ac:dyDescent="0.2">
      <c r="O132" s="261"/>
    </row>
    <row r="133" spans="15:15" x14ac:dyDescent="0.2">
      <c r="O133" s="261"/>
    </row>
    <row r="134" spans="15:15" x14ac:dyDescent="0.2">
      <c r="O134" s="261"/>
    </row>
    <row r="135" spans="15:15" x14ac:dyDescent="0.2">
      <c r="O135" s="261"/>
    </row>
    <row r="136" spans="15:15" x14ac:dyDescent="0.2">
      <c r="O136" s="261"/>
    </row>
    <row r="139" spans="15:15" x14ac:dyDescent="0.2">
      <c r="O139" s="261"/>
    </row>
    <row r="140" spans="15:15" x14ac:dyDescent="0.2">
      <c r="O140" s="261"/>
    </row>
    <row r="141" spans="15:15" x14ac:dyDescent="0.2">
      <c r="O141" s="261"/>
    </row>
    <row r="142" spans="15:15" x14ac:dyDescent="0.2">
      <c r="O142" s="261"/>
    </row>
    <row r="143" spans="15:15" x14ac:dyDescent="0.2">
      <c r="O143" s="261"/>
    </row>
    <row r="144" spans="15:15" x14ac:dyDescent="0.2">
      <c r="O144" s="261"/>
    </row>
  </sheetData>
  <sheetProtection algorithmName="SHA-512" hashValue="N5cFAEc4sKjXxqyiafCtFk/FBIqWwNz6AGfjCHABNYc2cuv5/GhhaYS0S8/8yJMobwhbZLJcy6HHv3HHFa8Mjg==" saltValue="A2PMQAoErhIx7ujZK9b9OA==" spinCount="100000" sheet="1" objects="1" scenarios="1"/>
  <mergeCells count="49">
    <mergeCell ref="L6:L7"/>
    <mergeCell ref="M6:M7"/>
    <mergeCell ref="A2:B2"/>
    <mergeCell ref="C2:J2"/>
    <mergeCell ref="A3:B3"/>
    <mergeCell ref="C3:J3"/>
    <mergeCell ref="A4:B4"/>
    <mergeCell ref="C4:J4"/>
    <mergeCell ref="A19:A21"/>
    <mergeCell ref="A5:C5"/>
    <mergeCell ref="C6:G6"/>
    <mergeCell ref="H6:J6"/>
    <mergeCell ref="K6:K7"/>
    <mergeCell ref="C8:G8"/>
    <mergeCell ref="H8:J8"/>
    <mergeCell ref="A10:A12"/>
    <mergeCell ref="A13:A15"/>
    <mergeCell ref="A16:A18"/>
    <mergeCell ref="A54:A56"/>
    <mergeCell ref="A22:A24"/>
    <mergeCell ref="A25:A30"/>
    <mergeCell ref="A31:A33"/>
    <mergeCell ref="A34:B34"/>
    <mergeCell ref="A35:A37"/>
    <mergeCell ref="A38:A40"/>
    <mergeCell ref="A41:A43"/>
    <mergeCell ref="A44:A46"/>
    <mergeCell ref="A47:A49"/>
    <mergeCell ref="A50:A52"/>
    <mergeCell ref="A53:B53"/>
    <mergeCell ref="A88:A90"/>
    <mergeCell ref="A57:A59"/>
    <mergeCell ref="A60:A62"/>
    <mergeCell ref="A63:A65"/>
    <mergeCell ref="A66:A68"/>
    <mergeCell ref="A69:A71"/>
    <mergeCell ref="A72:A74"/>
    <mergeCell ref="A75:A77"/>
    <mergeCell ref="A78:B78"/>
    <mergeCell ref="A79:A81"/>
    <mergeCell ref="A82:A84"/>
    <mergeCell ref="A85:A87"/>
    <mergeCell ref="A110:A112"/>
    <mergeCell ref="A91:A93"/>
    <mergeCell ref="A94:A96"/>
    <mergeCell ref="A97:A99"/>
    <mergeCell ref="A100:A102"/>
    <mergeCell ref="A103:A105"/>
    <mergeCell ref="A107:A109"/>
  </mergeCells>
  <pageMargins left="0.70866141732283472" right="0.70866141732283472" top="0.74803149606299213" bottom="0.74803149606299213" header="0.31496062992125984" footer="0.31496062992125984"/>
  <pageSetup paperSize="8" fitToWidth="0" fitToHeight="0" orientation="landscape" r:id="rId1"/>
  <headerFooter>
    <oddHeader>&amp;L&amp;10Københavns Kommune byggeri, version 26.06.2018&amp;C&amp;10Dokumentation for Miljø i Byggeri og Anlæg 2016&amp;R&amp;10Side &amp;P/&amp;N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theme="4" tint="-0.499984740745262"/>
  </sheetPr>
  <dimension ref="A1"/>
  <sheetViews>
    <sheetView showGridLines="0" showRuler="0" view="pageLayout" zoomScaleNormal="100" zoomScaleSheetLayoutView="85" workbookViewId="0">
      <selection activeCell="G11" sqref="G11"/>
    </sheetView>
  </sheetViews>
  <sheetFormatPr defaultRowHeight="15" x14ac:dyDescent="0.25"/>
  <sheetData/>
  <sheetProtection password="CC12" sheet="1" objects="1" scenarios="1"/>
  <pageMargins left="0.70866141732283472" right="0.70866141732283472" top="0.74803149606299213" bottom="0.74803149606299213" header="0.31496062992125984" footer="0.31496062992125984"/>
  <pageSetup paperSize="9" orientation="portrait" r:id="rId1"/>
  <headerFooter>
    <oddHeader>&amp;L&amp;10Københavns Kommune byggeri, version 26.06.2018&amp;R&amp;10Dokumentation for Miljø i Byggeri og Anlæg 2016</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53"/>
  <sheetViews>
    <sheetView showGridLines="0" showRuler="0" view="pageLayout" zoomScale="85" zoomScaleNormal="55" zoomScaleSheetLayoutView="85" zoomScalePageLayoutView="85" workbookViewId="0">
      <selection activeCell="C4" sqref="C4:J4"/>
    </sheetView>
  </sheetViews>
  <sheetFormatPr defaultColWidth="9.140625" defaultRowHeight="15" x14ac:dyDescent="0.25"/>
  <cols>
    <col min="1" max="1" width="9" style="238" customWidth="1"/>
    <col min="2" max="10" width="8.5703125" style="238" customWidth="1"/>
    <col min="11" max="16384" width="9.140625" style="237"/>
  </cols>
  <sheetData>
    <row r="1" spans="1:10" ht="67.349999999999994" customHeight="1" x14ac:dyDescent="0.25">
      <c r="A1" s="318" t="s">
        <v>345</v>
      </c>
      <c r="B1" s="319"/>
      <c r="C1" s="319"/>
      <c r="D1" s="319"/>
      <c r="E1" s="319"/>
      <c r="F1" s="319"/>
      <c r="G1" s="319"/>
      <c r="H1" s="319"/>
      <c r="I1" s="319"/>
      <c r="J1" s="319"/>
    </row>
    <row r="2" spans="1:10" s="238" customFormat="1" ht="12.75" x14ac:dyDescent="0.2">
      <c r="A2" s="311" t="s">
        <v>316</v>
      </c>
      <c r="B2" s="311"/>
      <c r="C2" s="312">
        <f>'2.Projektinfo'!C11</f>
        <v>0</v>
      </c>
      <c r="D2" s="312"/>
      <c r="E2" s="312"/>
      <c r="F2" s="312"/>
      <c r="G2" s="312"/>
      <c r="H2" s="312"/>
      <c r="I2" s="312"/>
      <c r="J2" s="312"/>
    </row>
    <row r="3" spans="1:10" s="238" customFormat="1" ht="12.75" x14ac:dyDescent="0.2">
      <c r="A3" s="311" t="s">
        <v>219</v>
      </c>
      <c r="B3" s="311"/>
      <c r="C3" s="312">
        <f>'2.Projektinfo'!C17</f>
        <v>0</v>
      </c>
      <c r="D3" s="312"/>
      <c r="E3" s="312"/>
      <c r="F3" s="312"/>
      <c r="G3" s="312"/>
      <c r="H3" s="312"/>
      <c r="I3" s="312"/>
      <c r="J3" s="312"/>
    </row>
    <row r="4" spans="1:10" s="238" customFormat="1" ht="12.75" x14ac:dyDescent="0.2">
      <c r="A4" s="311" t="s">
        <v>317</v>
      </c>
      <c r="B4" s="311"/>
      <c r="C4" s="313">
        <f t="shared" ref="C4" ca="1" si="0">NOW()</f>
        <v>44277.570112615744</v>
      </c>
      <c r="D4" s="313"/>
      <c r="E4" s="313"/>
      <c r="F4" s="313"/>
      <c r="G4" s="313"/>
      <c r="H4" s="313"/>
      <c r="I4" s="313"/>
      <c r="J4" s="313"/>
    </row>
    <row r="5" spans="1:10" s="239" customFormat="1" ht="14.1" customHeight="1" x14ac:dyDescent="0.2">
      <c r="A5" s="299"/>
      <c r="B5" s="299"/>
      <c r="C5" s="299"/>
      <c r="D5" s="192"/>
      <c r="E5" s="244"/>
      <c r="F5" s="245"/>
      <c r="G5" s="245"/>
      <c r="H5" s="245"/>
      <c r="I5" s="245"/>
      <c r="J5" s="245"/>
    </row>
    <row r="6" spans="1:10" ht="17.25" x14ac:dyDescent="0.3">
      <c r="A6" s="314" t="s">
        <v>351</v>
      </c>
      <c r="B6" s="314"/>
      <c r="C6" s="314"/>
      <c r="D6" s="314"/>
      <c r="E6" s="314"/>
      <c r="F6" s="314"/>
      <c r="G6" s="314"/>
      <c r="H6" s="314"/>
      <c r="I6" s="314"/>
      <c r="J6" s="314"/>
    </row>
    <row r="7" spans="1:10" x14ac:dyDescent="0.25">
      <c r="A7" s="316" t="s">
        <v>346</v>
      </c>
      <c r="B7" s="317"/>
      <c r="C7" s="315" t="s">
        <v>347</v>
      </c>
      <c r="D7" s="315"/>
      <c r="E7" s="315"/>
      <c r="F7" s="315"/>
      <c r="G7" s="315"/>
      <c r="H7" s="315"/>
      <c r="I7" s="315"/>
      <c r="J7" s="315"/>
    </row>
    <row r="8" spans="1:10" x14ac:dyDescent="0.25">
      <c r="A8" s="316" t="s">
        <v>348</v>
      </c>
      <c r="B8" s="317"/>
      <c r="C8" s="315" t="s">
        <v>356</v>
      </c>
      <c r="D8" s="315"/>
      <c r="E8" s="315"/>
      <c r="F8" s="315"/>
      <c r="G8" s="315"/>
      <c r="H8" s="315"/>
      <c r="I8" s="315"/>
      <c r="J8" s="315"/>
    </row>
    <row r="9" spans="1:10" x14ac:dyDescent="0.25">
      <c r="A9" s="316" t="s">
        <v>349</v>
      </c>
      <c r="B9" s="317"/>
      <c r="C9" s="315" t="s">
        <v>357</v>
      </c>
      <c r="D9" s="315"/>
      <c r="E9" s="315"/>
      <c r="F9" s="315"/>
      <c r="G9" s="315"/>
      <c r="H9" s="315"/>
      <c r="I9" s="315"/>
      <c r="J9" s="315"/>
    </row>
    <row r="10" spans="1:10" x14ac:dyDescent="0.25">
      <c r="A10" s="316" t="s">
        <v>350</v>
      </c>
      <c r="B10" s="317"/>
      <c r="C10" s="315" t="s">
        <v>357</v>
      </c>
      <c r="D10" s="315"/>
      <c r="E10" s="315"/>
      <c r="F10" s="315"/>
      <c r="G10" s="315"/>
      <c r="H10" s="315"/>
      <c r="I10" s="315"/>
      <c r="J10" s="315"/>
    </row>
    <row r="12" spans="1:10" ht="17.25" x14ac:dyDescent="0.3">
      <c r="A12" s="314" t="s">
        <v>355</v>
      </c>
      <c r="B12" s="314"/>
      <c r="C12" s="314"/>
      <c r="D12" s="314"/>
      <c r="E12" s="314"/>
      <c r="F12" s="314"/>
      <c r="G12" s="314"/>
      <c r="H12" s="314"/>
      <c r="I12" s="314"/>
      <c r="J12" s="314"/>
    </row>
    <row r="13" spans="1:10" x14ac:dyDescent="0.25">
      <c r="A13" s="316" t="s">
        <v>352</v>
      </c>
      <c r="B13" s="317"/>
      <c r="C13" s="315" t="s">
        <v>353</v>
      </c>
      <c r="D13" s="315"/>
      <c r="E13" s="315"/>
      <c r="F13" s="315"/>
      <c r="G13" s="315"/>
      <c r="H13" s="315"/>
      <c r="I13" s="315"/>
      <c r="J13" s="315"/>
    </row>
    <row r="14" spans="1:10" x14ac:dyDescent="0.25">
      <c r="A14" s="316" t="s">
        <v>354</v>
      </c>
      <c r="B14" s="317"/>
      <c r="C14" s="315" t="s">
        <v>358</v>
      </c>
      <c r="D14" s="315"/>
      <c r="E14" s="315"/>
      <c r="F14" s="315"/>
      <c r="G14" s="315"/>
      <c r="H14" s="315"/>
      <c r="I14" s="315"/>
      <c r="J14" s="315"/>
    </row>
    <row r="15" spans="1:10" ht="31.5" customHeight="1" x14ac:dyDescent="0.25">
      <c r="A15" s="316" t="s">
        <v>123</v>
      </c>
      <c r="B15" s="317"/>
      <c r="C15" s="315" t="s">
        <v>359</v>
      </c>
      <c r="D15" s="315"/>
      <c r="E15" s="315"/>
      <c r="F15" s="315"/>
      <c r="G15" s="315"/>
      <c r="H15" s="315"/>
      <c r="I15" s="315"/>
      <c r="J15" s="315"/>
    </row>
    <row r="17" spans="1:10" ht="17.25" x14ac:dyDescent="0.3">
      <c r="A17" s="314" t="s">
        <v>362</v>
      </c>
      <c r="B17" s="314"/>
      <c r="C17" s="314"/>
      <c r="D17" s="314"/>
      <c r="E17" s="314"/>
      <c r="F17" s="314"/>
      <c r="G17" s="314"/>
      <c r="H17" s="314"/>
      <c r="I17" s="314"/>
      <c r="J17" s="314"/>
    </row>
    <row r="18" spans="1:10" s="240" customFormat="1" x14ac:dyDescent="0.25">
      <c r="A18" s="315" t="s">
        <v>360</v>
      </c>
      <c r="B18" s="315"/>
      <c r="C18" s="315"/>
      <c r="D18" s="315"/>
      <c r="E18" s="315"/>
      <c r="F18" s="315"/>
      <c r="G18" s="315"/>
      <c r="H18" s="315"/>
      <c r="I18" s="315"/>
      <c r="J18" s="315"/>
    </row>
    <row r="19" spans="1:10" s="240" customFormat="1" x14ac:dyDescent="0.25">
      <c r="A19" s="315" t="s">
        <v>335</v>
      </c>
      <c r="B19" s="315"/>
      <c r="C19" s="315"/>
      <c r="D19" s="315" t="s">
        <v>336</v>
      </c>
      <c r="E19" s="315"/>
      <c r="F19" s="315" t="s">
        <v>337</v>
      </c>
      <c r="G19" s="315"/>
      <c r="H19" s="315" t="s">
        <v>232</v>
      </c>
      <c r="I19" s="315"/>
      <c r="J19" s="315"/>
    </row>
    <row r="20" spans="1:10" s="240" customFormat="1" x14ac:dyDescent="0.25">
      <c r="A20" s="315" t="s">
        <v>338</v>
      </c>
      <c r="B20" s="315"/>
      <c r="C20" s="315"/>
      <c r="D20" s="315"/>
      <c r="E20" s="315"/>
      <c r="F20" s="315"/>
      <c r="G20" s="315"/>
      <c r="H20" s="315"/>
      <c r="I20" s="315"/>
      <c r="J20" s="315"/>
    </row>
    <row r="21" spans="1:10" s="240" customFormat="1" x14ac:dyDescent="0.25">
      <c r="A21" s="315" t="s">
        <v>339</v>
      </c>
      <c r="B21" s="315"/>
      <c r="C21" s="315"/>
      <c r="D21" s="315"/>
      <c r="E21" s="315"/>
      <c r="F21" s="315"/>
      <c r="G21" s="315"/>
      <c r="H21" s="315"/>
      <c r="I21" s="315"/>
      <c r="J21" s="315"/>
    </row>
    <row r="22" spans="1:10" s="240" customFormat="1" x14ac:dyDescent="0.25">
      <c r="A22" s="315"/>
      <c r="B22" s="315"/>
      <c r="C22" s="315"/>
      <c r="D22" s="315"/>
      <c r="E22" s="315"/>
      <c r="F22" s="315"/>
      <c r="G22" s="315"/>
      <c r="H22" s="315"/>
      <c r="I22" s="315"/>
      <c r="J22" s="315"/>
    </row>
    <row r="23" spans="1:10" s="240" customFormat="1" x14ac:dyDescent="0.25">
      <c r="A23" s="315"/>
      <c r="B23" s="315"/>
      <c r="C23" s="315"/>
      <c r="D23" s="315"/>
      <c r="E23" s="315"/>
      <c r="F23" s="315"/>
      <c r="G23" s="315"/>
      <c r="H23" s="315"/>
      <c r="I23" s="315"/>
      <c r="J23" s="315"/>
    </row>
    <row r="24" spans="1:10" s="240" customFormat="1" x14ac:dyDescent="0.25">
      <c r="A24" s="315"/>
      <c r="B24" s="315"/>
      <c r="C24" s="315"/>
      <c r="D24" s="315"/>
      <c r="E24" s="315"/>
      <c r="F24" s="315"/>
      <c r="G24" s="315"/>
      <c r="H24" s="315"/>
      <c r="I24" s="315"/>
      <c r="J24" s="315"/>
    </row>
    <row r="25" spans="1:10" s="240" customFormat="1" x14ac:dyDescent="0.25">
      <c r="A25" s="315"/>
      <c r="B25" s="315"/>
      <c r="C25" s="315"/>
      <c r="D25" s="315"/>
      <c r="E25" s="315"/>
      <c r="F25" s="315"/>
      <c r="G25" s="315"/>
      <c r="H25" s="315"/>
      <c r="I25" s="315"/>
      <c r="J25" s="315"/>
    </row>
    <row r="26" spans="1:10" s="240" customFormat="1" x14ac:dyDescent="0.25">
      <c r="A26" s="315"/>
      <c r="B26" s="315"/>
      <c r="C26" s="315"/>
      <c r="D26" s="315"/>
      <c r="E26" s="315"/>
      <c r="F26" s="315"/>
      <c r="G26" s="315"/>
      <c r="H26" s="315"/>
      <c r="I26" s="315"/>
      <c r="J26" s="315"/>
    </row>
    <row r="27" spans="1:10" s="240" customFormat="1" x14ac:dyDescent="0.25">
      <c r="A27" s="315" t="s">
        <v>340</v>
      </c>
      <c r="B27" s="315"/>
      <c r="C27" s="315"/>
      <c r="D27" s="315"/>
      <c r="E27" s="315"/>
      <c r="F27" s="315"/>
      <c r="G27" s="315"/>
      <c r="H27" s="315"/>
      <c r="I27" s="315"/>
      <c r="J27" s="315"/>
    </row>
    <row r="29" spans="1:10" ht="17.25" x14ac:dyDescent="0.3">
      <c r="A29" s="314" t="s">
        <v>361</v>
      </c>
      <c r="B29" s="314"/>
      <c r="C29" s="314"/>
      <c r="D29" s="314"/>
      <c r="E29" s="314"/>
      <c r="F29" s="314"/>
      <c r="G29" s="314"/>
      <c r="H29" s="314"/>
      <c r="I29" s="314"/>
      <c r="J29" s="314"/>
    </row>
    <row r="30" spans="1:10" ht="15" customHeight="1" x14ac:dyDescent="0.25">
      <c r="A30" s="315" t="s">
        <v>360</v>
      </c>
      <c r="B30" s="315"/>
      <c r="C30" s="315"/>
      <c r="D30" s="315"/>
      <c r="E30" s="315"/>
      <c r="F30" s="315"/>
      <c r="G30" s="315"/>
      <c r="H30" s="315"/>
      <c r="I30" s="315"/>
      <c r="J30" s="315"/>
    </row>
    <row r="31" spans="1:10" x14ac:dyDescent="0.25">
      <c r="A31" s="315" t="s">
        <v>335</v>
      </c>
      <c r="B31" s="315"/>
      <c r="C31" s="315"/>
      <c r="D31" s="315" t="s">
        <v>336</v>
      </c>
      <c r="E31" s="315"/>
      <c r="F31" s="315" t="s">
        <v>337</v>
      </c>
      <c r="G31" s="315"/>
      <c r="H31" s="315" t="s">
        <v>232</v>
      </c>
      <c r="I31" s="315"/>
      <c r="J31" s="315"/>
    </row>
    <row r="32" spans="1:10" x14ac:dyDescent="0.25">
      <c r="A32" s="315" t="s">
        <v>338</v>
      </c>
      <c r="B32" s="315"/>
      <c r="C32" s="315"/>
      <c r="D32" s="315"/>
      <c r="E32" s="315"/>
      <c r="F32" s="315"/>
      <c r="G32" s="315"/>
      <c r="H32" s="315"/>
      <c r="I32" s="315"/>
      <c r="J32" s="315"/>
    </row>
    <row r="33" spans="1:10" x14ac:dyDescent="0.25">
      <c r="A33" s="315" t="s">
        <v>339</v>
      </c>
      <c r="B33" s="315"/>
      <c r="C33" s="315"/>
      <c r="D33" s="315"/>
      <c r="E33" s="315"/>
      <c r="F33" s="315"/>
      <c r="G33" s="315"/>
      <c r="H33" s="315"/>
      <c r="I33" s="315"/>
      <c r="J33" s="315"/>
    </row>
    <row r="34" spans="1:10" ht="15" customHeight="1" x14ac:dyDescent="0.25">
      <c r="A34" s="316"/>
      <c r="B34" s="320"/>
      <c r="C34" s="317"/>
      <c r="D34" s="315"/>
      <c r="E34" s="315"/>
      <c r="F34" s="315"/>
      <c r="G34" s="315"/>
      <c r="H34" s="315"/>
      <c r="I34" s="315"/>
      <c r="J34" s="315"/>
    </row>
    <row r="35" spans="1:10" ht="15" customHeight="1" x14ac:dyDescent="0.25">
      <c r="A35" s="316"/>
      <c r="B35" s="320"/>
      <c r="C35" s="317"/>
      <c r="D35" s="315"/>
      <c r="E35" s="315"/>
      <c r="F35" s="315"/>
      <c r="G35" s="315"/>
      <c r="H35" s="315"/>
      <c r="I35" s="315"/>
      <c r="J35" s="315"/>
    </row>
    <row r="36" spans="1:10" ht="15" customHeight="1" x14ac:dyDescent="0.25">
      <c r="A36" s="316"/>
      <c r="B36" s="320"/>
      <c r="C36" s="317"/>
      <c r="D36" s="315"/>
      <c r="E36" s="315"/>
      <c r="F36" s="315"/>
      <c r="G36" s="315"/>
      <c r="H36" s="315"/>
      <c r="I36" s="315"/>
      <c r="J36" s="315"/>
    </row>
    <row r="37" spans="1:10" ht="15" customHeight="1" x14ac:dyDescent="0.25">
      <c r="A37" s="316"/>
      <c r="B37" s="320"/>
      <c r="C37" s="317"/>
      <c r="D37" s="315"/>
      <c r="E37" s="315"/>
      <c r="F37" s="315"/>
      <c r="G37" s="315"/>
      <c r="H37" s="315"/>
      <c r="I37" s="315"/>
      <c r="J37" s="315"/>
    </row>
    <row r="38" spans="1:10" ht="15" customHeight="1" x14ac:dyDescent="0.25">
      <c r="A38" s="316"/>
      <c r="B38" s="320"/>
      <c r="C38" s="317"/>
      <c r="D38" s="315"/>
      <c r="E38" s="315"/>
      <c r="F38" s="315"/>
      <c r="G38" s="315"/>
      <c r="H38" s="315"/>
      <c r="I38" s="315"/>
      <c r="J38" s="315"/>
    </row>
    <row r="39" spans="1:10" s="241" customFormat="1" x14ac:dyDescent="0.25">
      <c r="A39" s="315" t="s">
        <v>340</v>
      </c>
      <c r="B39" s="315"/>
      <c r="C39" s="315"/>
      <c r="D39" s="315"/>
      <c r="E39" s="315"/>
      <c r="F39" s="315"/>
      <c r="G39" s="315"/>
      <c r="H39" s="315"/>
      <c r="I39" s="315"/>
      <c r="J39" s="315"/>
    </row>
    <row r="41" spans="1:10" ht="17.25" x14ac:dyDescent="0.3">
      <c r="A41" s="314" t="s">
        <v>363</v>
      </c>
      <c r="B41" s="314"/>
      <c r="C41" s="314"/>
      <c r="D41" s="314"/>
      <c r="E41" s="314"/>
      <c r="F41" s="314"/>
      <c r="G41" s="314"/>
      <c r="H41" s="314"/>
      <c r="I41" s="314"/>
      <c r="J41" s="314"/>
    </row>
    <row r="42" spans="1:10" ht="160.5" customHeight="1" x14ac:dyDescent="0.25">
      <c r="A42" s="322"/>
      <c r="B42" s="322"/>
      <c r="C42" s="322"/>
      <c r="D42" s="322"/>
      <c r="E42" s="322"/>
      <c r="F42" s="322"/>
      <c r="G42" s="322"/>
      <c r="H42" s="322"/>
      <c r="I42" s="322"/>
      <c r="J42" s="322"/>
    </row>
    <row r="43" spans="1:10" ht="35.25" customHeight="1" x14ac:dyDescent="0.25">
      <c r="A43" s="321" t="s">
        <v>341</v>
      </c>
      <c r="B43" s="321"/>
      <c r="C43" s="321"/>
      <c r="D43" s="321"/>
      <c r="E43" s="321"/>
      <c r="F43" s="321"/>
      <c r="G43" s="321"/>
      <c r="H43" s="321"/>
      <c r="I43" s="321"/>
      <c r="J43" s="321"/>
    </row>
    <row r="44" spans="1:10" s="241" customFormat="1" x14ac:dyDescent="0.25">
      <c r="A44" s="242" t="s">
        <v>342</v>
      </c>
      <c r="B44" s="242"/>
      <c r="C44" s="242"/>
      <c r="D44" s="242"/>
      <c r="E44" s="242"/>
      <c r="F44" s="242"/>
      <c r="G44" s="242"/>
      <c r="H44" s="242"/>
      <c r="I44" s="242"/>
      <c r="J44" s="242"/>
    </row>
    <row r="45" spans="1:10" x14ac:dyDescent="0.25">
      <c r="A45" s="243" t="s">
        <v>343</v>
      </c>
      <c r="B45" s="243"/>
      <c r="C45" s="243"/>
      <c r="D45" s="243"/>
      <c r="E45" s="243"/>
      <c r="F45" s="243"/>
      <c r="G45" s="243"/>
      <c r="H45" s="243"/>
      <c r="I45" s="243"/>
      <c r="J45" s="243"/>
    </row>
    <row r="46" spans="1:10" x14ac:dyDescent="0.25">
      <c r="A46" s="243" t="s">
        <v>344</v>
      </c>
      <c r="B46" s="243"/>
      <c r="C46" s="243"/>
      <c r="D46" s="243"/>
      <c r="E46" s="243"/>
      <c r="F46" s="243"/>
      <c r="G46" s="243"/>
      <c r="H46" s="243"/>
      <c r="I46" s="243"/>
      <c r="J46" s="243"/>
    </row>
    <row r="48" spans="1:10" ht="17.25" x14ac:dyDescent="0.3">
      <c r="A48" s="314" t="s">
        <v>364</v>
      </c>
      <c r="B48" s="314"/>
      <c r="C48" s="314"/>
      <c r="D48" s="314"/>
      <c r="E48" s="314"/>
      <c r="F48" s="314"/>
      <c r="G48" s="314"/>
      <c r="H48" s="314"/>
      <c r="I48" s="314"/>
      <c r="J48" s="314"/>
    </row>
    <row r="49" spans="1:10" ht="160.5" customHeight="1" x14ac:dyDescent="0.25">
      <c r="A49" s="322"/>
      <c r="B49" s="322"/>
      <c r="C49" s="322"/>
      <c r="D49" s="322"/>
      <c r="E49" s="322"/>
      <c r="F49" s="322"/>
      <c r="G49" s="322"/>
      <c r="H49" s="322"/>
      <c r="I49" s="322"/>
      <c r="J49" s="322"/>
    </row>
    <row r="50" spans="1:10" ht="35.25" customHeight="1" x14ac:dyDescent="0.25">
      <c r="A50" s="321" t="s">
        <v>341</v>
      </c>
      <c r="B50" s="321"/>
      <c r="C50" s="321"/>
      <c r="D50" s="321"/>
      <c r="E50" s="321"/>
      <c r="F50" s="321"/>
      <c r="G50" s="321"/>
      <c r="H50" s="321"/>
      <c r="I50" s="321"/>
      <c r="J50" s="321"/>
    </row>
    <row r="51" spans="1:10" s="241" customFormat="1" x14ac:dyDescent="0.25">
      <c r="A51" s="242" t="s">
        <v>342</v>
      </c>
      <c r="B51" s="242"/>
      <c r="C51" s="242"/>
      <c r="D51" s="242"/>
      <c r="E51" s="242"/>
      <c r="F51" s="242"/>
      <c r="G51" s="242"/>
      <c r="H51" s="242"/>
      <c r="I51" s="242"/>
      <c r="J51" s="242"/>
    </row>
    <row r="52" spans="1:10" x14ac:dyDescent="0.25">
      <c r="A52" s="243" t="s">
        <v>343</v>
      </c>
      <c r="B52" s="243"/>
      <c r="C52" s="243"/>
      <c r="D52" s="243"/>
      <c r="E52" s="243"/>
      <c r="F52" s="243"/>
      <c r="G52" s="243"/>
      <c r="H52" s="243"/>
      <c r="I52" s="243"/>
      <c r="J52" s="243"/>
    </row>
    <row r="53" spans="1:10" x14ac:dyDescent="0.25">
      <c r="A53" s="243" t="s">
        <v>344</v>
      </c>
      <c r="B53" s="243"/>
      <c r="C53" s="243"/>
      <c r="D53" s="243"/>
      <c r="E53" s="243"/>
      <c r="F53" s="243"/>
      <c r="G53" s="243"/>
      <c r="H53" s="243"/>
      <c r="I53" s="243"/>
      <c r="J53" s="243"/>
    </row>
  </sheetData>
  <sheetProtection password="CC12" sheet="1" objects="1" scenarios="1"/>
  <mergeCells count="106">
    <mergeCell ref="A41:J41"/>
    <mergeCell ref="A43:J43"/>
    <mergeCell ref="A42:J42"/>
    <mergeCell ref="A48:J48"/>
    <mergeCell ref="A49:J49"/>
    <mergeCell ref="A50:J50"/>
    <mergeCell ref="A38:C38"/>
    <mergeCell ref="D38:E38"/>
    <mergeCell ref="F38:G38"/>
    <mergeCell ref="H38:J38"/>
    <mergeCell ref="A39:C39"/>
    <mergeCell ref="D39:E39"/>
    <mergeCell ref="F39:G39"/>
    <mergeCell ref="H39:J39"/>
    <mergeCell ref="A36:C36"/>
    <mergeCell ref="D36:E36"/>
    <mergeCell ref="F36:G36"/>
    <mergeCell ref="H36:J36"/>
    <mergeCell ref="A37:C37"/>
    <mergeCell ref="D37:E37"/>
    <mergeCell ref="F37:G37"/>
    <mergeCell ref="H37:J37"/>
    <mergeCell ref="A34:C34"/>
    <mergeCell ref="D34:E34"/>
    <mergeCell ref="F34:G34"/>
    <mergeCell ref="H34:J34"/>
    <mergeCell ref="A35:C35"/>
    <mergeCell ref="D35:E35"/>
    <mergeCell ref="F35:G35"/>
    <mergeCell ref="H35:J35"/>
    <mergeCell ref="A32:C32"/>
    <mergeCell ref="D32:E32"/>
    <mergeCell ref="F32:G32"/>
    <mergeCell ref="H32:J32"/>
    <mergeCell ref="A33:C33"/>
    <mergeCell ref="D33:E33"/>
    <mergeCell ref="F33:G33"/>
    <mergeCell ref="H33:J33"/>
    <mergeCell ref="A29:J29"/>
    <mergeCell ref="A30:J30"/>
    <mergeCell ref="A31:C31"/>
    <mergeCell ref="D31:E31"/>
    <mergeCell ref="F31:G31"/>
    <mergeCell ref="H31:J31"/>
    <mergeCell ref="H26:J26"/>
    <mergeCell ref="D27:E27"/>
    <mergeCell ref="F27:G27"/>
    <mergeCell ref="H27:J27"/>
    <mergeCell ref="D24:E24"/>
    <mergeCell ref="F24:G24"/>
    <mergeCell ref="H24:J24"/>
    <mergeCell ref="D25:E25"/>
    <mergeCell ref="F25:G25"/>
    <mergeCell ref="H25:J25"/>
    <mergeCell ref="D22:E22"/>
    <mergeCell ref="F22:G22"/>
    <mergeCell ref="H22:J22"/>
    <mergeCell ref="D23:E23"/>
    <mergeCell ref="F23:G23"/>
    <mergeCell ref="H23:J23"/>
    <mergeCell ref="A27:C27"/>
    <mergeCell ref="D19:E19"/>
    <mergeCell ref="F19:G19"/>
    <mergeCell ref="H19:J19"/>
    <mergeCell ref="D20:E20"/>
    <mergeCell ref="F20:G20"/>
    <mergeCell ref="H20:J20"/>
    <mergeCell ref="D21:E21"/>
    <mergeCell ref="F21:G21"/>
    <mergeCell ref="H21:J21"/>
    <mergeCell ref="A21:C21"/>
    <mergeCell ref="A22:C22"/>
    <mergeCell ref="A23:C23"/>
    <mergeCell ref="A24:C24"/>
    <mergeCell ref="A25:C25"/>
    <mergeCell ref="A26:C26"/>
    <mergeCell ref="D26:E26"/>
    <mergeCell ref="F26:G26"/>
    <mergeCell ref="A17:J17"/>
    <mergeCell ref="A18:J18"/>
    <mergeCell ref="A19:C19"/>
    <mergeCell ref="A20:C20"/>
    <mergeCell ref="A10:B10"/>
    <mergeCell ref="A12:J12"/>
    <mergeCell ref="A7:B7"/>
    <mergeCell ref="A15:B15"/>
    <mergeCell ref="C13:J13"/>
    <mergeCell ref="C14:J14"/>
    <mergeCell ref="C15:J15"/>
    <mergeCell ref="C9:J9"/>
    <mergeCell ref="C10:J10"/>
    <mergeCell ref="A13:B13"/>
    <mergeCell ref="A14:B14"/>
    <mergeCell ref="A6:J6"/>
    <mergeCell ref="C7:J7"/>
    <mergeCell ref="C8:J8"/>
    <mergeCell ref="A8:B8"/>
    <mergeCell ref="A9:B9"/>
    <mergeCell ref="A4:B4"/>
    <mergeCell ref="C4:J4"/>
    <mergeCell ref="A5:C5"/>
    <mergeCell ref="A1:J1"/>
    <mergeCell ref="A2:B2"/>
    <mergeCell ref="C2:J2"/>
    <mergeCell ref="A3:B3"/>
    <mergeCell ref="C3:J3"/>
  </mergeCells>
  <pageMargins left="0.7" right="0.7" top="0.75" bottom="0.75" header="0.3" footer="0.3"/>
  <pageSetup paperSize="9" orientation="portrait" r:id="rId1"/>
  <headerFooter>
    <oddHeader>&amp;L&amp;10Københavns Kommune byggeri, version 26.06.2018&amp;R&amp;10Dokumentation for Miljø i Byggeri og Anlæg 2016</oddHeader>
  </headerFooter>
  <rowBreaks count="1" manualBreakCount="1">
    <brk id="40"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ABA074474265A43B26756386E3B2B0B" ma:contentTypeVersion="2" ma:contentTypeDescription="Opret et nyt dokument." ma:contentTypeScope="" ma:versionID="99c600c0c937763ce01f1aeba1aa4523">
  <xsd:schema xmlns:xsd="http://www.w3.org/2001/XMLSchema" xmlns:xs="http://www.w3.org/2001/XMLSchema" xmlns:p="http://schemas.microsoft.com/office/2006/metadata/properties" xmlns:ns2="c6d3061c-dee5-44fc-b528-97f3f912ff11" targetNamespace="http://schemas.microsoft.com/office/2006/metadata/properties" ma:root="true" ma:fieldsID="b1ffdd4efb8df85b9c13e765dd56d9c5" ns2:_="">
    <xsd:import namespace="c6d3061c-dee5-44fc-b528-97f3f912ff1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3061c-dee5-44fc-b528-97f3f912ff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E0434D-387A-456C-87C6-519E72519C20}"/>
</file>

<file path=customXml/itemProps2.xml><?xml version="1.0" encoding="utf-8"?>
<ds:datastoreItem xmlns:ds="http://schemas.openxmlformats.org/officeDocument/2006/customXml" ds:itemID="{A0552A5F-4EC7-49E1-9669-D3AAD1F63283}">
  <ds:schemaRefs>
    <ds:schemaRef ds:uri="http://schemas.microsoft.com/sharepoint/v3/contenttype/forms"/>
  </ds:schemaRefs>
</ds:datastoreItem>
</file>

<file path=customXml/itemProps3.xml><?xml version="1.0" encoding="utf-8"?>
<ds:datastoreItem xmlns:ds="http://schemas.openxmlformats.org/officeDocument/2006/customXml" ds:itemID="{1BCB6C72-B6E9-4FCA-AF29-CC3855F6148F}">
  <ds:schemaRefs>
    <ds:schemaRef ds:uri="ce3ccba0-7d6d-4179-8a9e-463346379ac2"/>
    <ds:schemaRef ds:uri="http://purl.org/dc/elements/1.1/"/>
    <ds:schemaRef ds:uri="http://schemas.microsoft.com/office/2006/metadata/properties"/>
    <ds:schemaRef ds:uri="94fa319a-b467-4cd7-a28a-f38cfb41d8a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10</vt:i4>
      </vt:variant>
    </vt:vector>
  </HeadingPairs>
  <TitlesOfParts>
    <vt:vector size="17" baseType="lpstr">
      <vt:lpstr>1.Vejledning</vt:lpstr>
      <vt:lpstr>2.Projektinfo</vt:lpstr>
      <vt:lpstr>3.Opfølgningsskema</vt:lpstr>
      <vt:lpstr>4.Energiskema</vt:lpstr>
      <vt:lpstr>5.Materialekatalog</vt:lpstr>
      <vt:lpstr>6.Regnvandshåndtering</vt:lpstr>
      <vt:lpstr>7. LCA-skema</vt:lpstr>
      <vt:lpstr>'1.Vejledning'!Udskriftsområde</vt:lpstr>
      <vt:lpstr>'2.Projektinfo'!Udskriftsområde</vt:lpstr>
      <vt:lpstr>'3.Opfølgningsskema'!Udskriftsområde</vt:lpstr>
      <vt:lpstr>'4.Energiskema'!Udskriftsområde</vt:lpstr>
      <vt:lpstr>'5.Materialekatalog'!Udskriftsområde</vt:lpstr>
      <vt:lpstr>'6.Regnvandshåndtering'!Udskriftsområde</vt:lpstr>
      <vt:lpstr>'7. LCA-skema'!Udskriftsområde</vt:lpstr>
      <vt:lpstr>'3.Opfølgningsskema'!Udskriftstitler</vt:lpstr>
      <vt:lpstr>'4.Energiskema'!Udskriftstitler</vt:lpstr>
      <vt:lpstr>'5.Materialekatalog'!Udskriftstitler</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Kanafani</dc:creator>
  <cp:lastModifiedBy>Lotte Kjærgaard</cp:lastModifiedBy>
  <cp:lastPrinted>2017-05-29T12:42:04Z</cp:lastPrinted>
  <dcterms:created xsi:type="dcterms:W3CDTF">2015-01-09T12:50:08Z</dcterms:created>
  <dcterms:modified xsi:type="dcterms:W3CDTF">2021-03-22T12:41:40Z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22464495</vt:lpwstr>
  </property>
  <property fmtid="{D5CDD505-2E9C-101B-9397-08002B2CF9AE}" pid="7" name="VerID">
    <vt:lpwstr>0</vt:lpwstr>
  </property>
  <property fmtid="{D5CDD505-2E9C-101B-9397-08002B2CF9AE}" pid="8" name="FilePath">
    <vt:lpwstr>\\KK-edoc-FIL01\eDocUsers\work\tmf\bv76</vt:lpwstr>
  </property>
  <property fmtid="{D5CDD505-2E9C-101B-9397-08002B2CF9AE}" pid="9" name="FileName">
    <vt:lpwstr>2017-0091427-5 MBA-skema_KKBYGGERI.xlsx 22464495_16940592_0.XLSX</vt:lpwstr>
  </property>
  <property fmtid="{D5CDD505-2E9C-101B-9397-08002B2CF9AE}" pid="10" name="FullFileName">
    <vt:lpwstr>\\KK-edoc-FIL01\eDocUsers\work\tmf\bv76\2017-0091427-5 MBA-skema_KKBYGGERI.xlsx 22464495_16940592_0.XLSX</vt:lpwstr>
  </property>
  <property fmtid="{D5CDD505-2E9C-101B-9397-08002B2CF9AE}" pid="11" name="ContentTypeId">
    <vt:lpwstr>0x0101008ABA074474265A43B26756386E3B2B0B</vt:lpwstr>
  </property>
  <property fmtid="{D5CDD505-2E9C-101B-9397-08002B2CF9AE}" pid="12" name="Order">
    <vt:r8>100</vt:r8>
  </property>
  <property fmtid="{D5CDD505-2E9C-101B-9397-08002B2CF9AE}" pid="13" name="Sensitivity">
    <vt:lpwstr/>
  </property>
  <property fmtid="{D5CDD505-2E9C-101B-9397-08002B2CF9AE}" pid="14" name="TaxCatchAll">
    <vt:lpwstr/>
  </property>
  <property fmtid="{D5CDD505-2E9C-101B-9397-08002B2CF9AE}" pid="15" name="j2c2601e249f4d2993f2fcc4fe83f7c1">
    <vt:lpwstr/>
  </property>
</Properties>
</file>