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ktivitets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<sst xmlns="http://schemas.openxmlformats.org/spreadsheetml/2006/main" count="57" uniqueCount="32">
  <si>
    <t>Aktivitet</t>
  </si>
  <si>
    <t>Bevilling</t>
  </si>
  <si>
    <t>Budget</t>
  </si>
  <si>
    <t>Realiseret</t>
  </si>
  <si>
    <t>FR</t>
  </si>
  <si>
    <t>Afvigelse</t>
  </si>
  <si>
    <t>Undervisning</t>
  </si>
  <si>
    <t>Enhedspris</t>
  </si>
  <si>
    <t>Specialundervisning</t>
  </si>
  <si>
    <t>Fritidshjem og klubber (bev. Fritidshjem og klubber)</t>
  </si>
  <si>
    <t>I budgettet er der ikke skelnet mellem normal- og specialpladser</t>
  </si>
  <si>
    <t>Special fritidshjem og klubber (bev. Fritidshjem og klubber - special)</t>
  </si>
  <si>
    <t>Privat børnepasning ½-2</t>
  </si>
  <si>
    <t>Privat børnepasning 3-5</t>
  </si>
  <si>
    <t>Købte pladser ½-2</t>
  </si>
  <si>
    <t>Købte pladser 3-5</t>
  </si>
  <si>
    <t>Solgte pladser ½-2</t>
  </si>
  <si>
    <t>Solgte pladser 3-5</t>
  </si>
  <si>
    <t>Solgte pladser 6-9</t>
  </si>
  <si>
    <t>Dagpleje</t>
  </si>
  <si>
    <t>Vuggestue</t>
  </si>
  <si>
    <t>Børnehave</t>
  </si>
  <si>
    <t>Fritidshjem (bev. Dagtilbud)</t>
  </si>
  <si>
    <t>Klub (bev. Dagtilbud)</t>
  </si>
  <si>
    <t>Puljeinstitutioner</t>
  </si>
  <si>
    <t>Puljeinstitutioner købt</t>
  </si>
  <si>
    <t>Puljeinstitutionspladser købt</t>
  </si>
  <si>
    <t>Sundhedsplejen</t>
  </si>
  <si>
    <t>Special børnehaver og klubtilbud (bev. Dagtilbud - special)</t>
  </si>
  <si>
    <t>Børne- og ungdomstandplejen</t>
  </si>
  <si>
    <t>Naturskole- og Miljøtilbud</t>
  </si>
  <si>
    <t>Sundhedstilbud til skoleelever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</si>
</sst>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indent="2"/>
    </xf>
    <xf numFmtId="3" fontId="4" fillId="3" borderId="6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3" fontId="0" fillId="3" borderId="6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216;konomistyring\Aktivitetstal\BUF%20-%20skemaer%20til%20aktivitets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seark"/>
      <sheetName val="Aktivitetstal"/>
      <sheetName val="Serviceudgifter"/>
    </sheetNames>
    <sheetDataSet>
      <sheetData sheetId="0">
        <row r="31">
          <cell r="J31">
            <v>0</v>
          </cell>
        </row>
        <row r="33">
          <cell r="J33">
            <v>0</v>
          </cell>
        </row>
        <row r="42">
          <cell r="J42">
            <v>0</v>
          </cell>
        </row>
        <row r="43">
          <cell r="J43">
            <v>0</v>
          </cell>
        </row>
        <row r="45">
          <cell r="J45">
            <v>0</v>
          </cell>
        </row>
        <row r="49">
          <cell r="J49">
            <v>0</v>
          </cell>
        </row>
        <row r="50">
          <cell r="J50">
            <v>0</v>
          </cell>
        </row>
        <row r="52"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E5" sqref="E5"/>
    </sheetView>
  </sheetViews>
  <sheetFormatPr defaultColWidth="9.33203125" defaultRowHeight="12.75"/>
  <cols>
    <col min="1" max="1" width="39.5" style="0" bestFit="1" customWidth="1"/>
    <col min="2" max="2" width="14.5" style="0" bestFit="1" customWidth="1"/>
    <col min="3" max="6" width="10.83203125" style="0" customWidth="1"/>
  </cols>
  <sheetData>
    <row r="2" spans="1:6" ht="12.75">
      <c r="A2" s="2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4" t="s">
        <v>5</v>
      </c>
    </row>
    <row r="3" spans="1:6" ht="12.75">
      <c r="A3" s="24"/>
      <c r="B3" s="1">
        <v>2006</v>
      </c>
      <c r="C3" s="1">
        <v>2006</v>
      </c>
      <c r="D3" s="1">
        <v>2006</v>
      </c>
      <c r="E3" s="1">
        <v>2006</v>
      </c>
      <c r="F3" s="24"/>
    </row>
    <row r="4" spans="1:6" ht="12.75">
      <c r="A4" s="2" t="s">
        <v>6</v>
      </c>
      <c r="B4" s="3">
        <f>'[1]Prognoseark'!J31</f>
        <v>0</v>
      </c>
      <c r="C4" s="4">
        <v>44673</v>
      </c>
      <c r="D4" s="5">
        <v>43496</v>
      </c>
      <c r="E4" s="6">
        <v>43496</v>
      </c>
      <c r="F4" s="7">
        <f aca="true" t="shared" si="0" ref="F4:F35">E4-C4</f>
        <v>-1177</v>
      </c>
    </row>
    <row r="5" spans="1:6" ht="12.75">
      <c r="A5" s="8" t="s">
        <v>7</v>
      </c>
      <c r="B5" s="9">
        <f>(C4*C5)/1000</f>
        <v>2177947.2289622645</v>
      </c>
      <c r="C5" s="10">
        <v>48753.09983574563</v>
      </c>
      <c r="D5" s="11">
        <v>48727</v>
      </c>
      <c r="E5" s="10">
        <v>48727</v>
      </c>
      <c r="F5" s="12">
        <f t="shared" si="0"/>
        <v>-26.09983574562648</v>
      </c>
    </row>
    <row r="6" spans="1:6" ht="12.75">
      <c r="A6" s="13" t="s">
        <v>8</v>
      </c>
      <c r="B6" s="14">
        <f>'[1]Prognoseark'!J31</f>
        <v>0</v>
      </c>
      <c r="C6" s="4">
        <v>1670</v>
      </c>
      <c r="D6" s="15">
        <v>1714</v>
      </c>
      <c r="E6" s="16">
        <v>1725</v>
      </c>
      <c r="F6" s="17">
        <f t="shared" si="0"/>
        <v>55</v>
      </c>
    </row>
    <row r="7" spans="1:6" ht="12.75">
      <c r="A7" s="8" t="s">
        <v>7</v>
      </c>
      <c r="B7" s="9">
        <f>(C6*C7)/1000</f>
        <v>447132.48</v>
      </c>
      <c r="C7" s="10">
        <v>267744</v>
      </c>
      <c r="D7" s="11">
        <v>260870</v>
      </c>
      <c r="E7" s="10">
        <v>260870</v>
      </c>
      <c r="F7" s="12">
        <f t="shared" si="0"/>
        <v>-6874</v>
      </c>
    </row>
    <row r="8" spans="1:7" s="18" customFormat="1" ht="12.75">
      <c r="A8" s="13" t="s">
        <v>9</v>
      </c>
      <c r="B8" s="14">
        <f>'[1]Prognoseark'!J31</f>
        <v>0</v>
      </c>
      <c r="C8" s="4">
        <v>25772</v>
      </c>
      <c r="D8" s="15">
        <v>25118</v>
      </c>
      <c r="E8" s="16">
        <v>25118</v>
      </c>
      <c r="F8" s="17">
        <f t="shared" si="0"/>
        <v>-654</v>
      </c>
      <c r="G8" s="18" t="s">
        <v>10</v>
      </c>
    </row>
    <row r="9" spans="1:6" s="18" customFormat="1" ht="12.75">
      <c r="A9" s="8" t="s">
        <v>7</v>
      </c>
      <c r="B9" s="9">
        <f>(C8*C9)/1000</f>
        <v>730945.464</v>
      </c>
      <c r="C9" s="19">
        <v>28362</v>
      </c>
      <c r="D9" s="11">
        <v>24790</v>
      </c>
      <c r="E9" s="10">
        <v>24790</v>
      </c>
      <c r="F9" s="12">
        <f t="shared" si="0"/>
        <v>-3572</v>
      </c>
    </row>
    <row r="10" spans="1:6" s="18" customFormat="1" ht="12.75">
      <c r="A10" s="13" t="s">
        <v>11</v>
      </c>
      <c r="B10" s="14">
        <f>'[1]Prognoseark'!J33</f>
        <v>0</v>
      </c>
      <c r="C10" s="4">
        <v>25772</v>
      </c>
      <c r="D10" s="15">
        <v>633</v>
      </c>
      <c r="E10" s="16">
        <v>633</v>
      </c>
      <c r="F10" s="17">
        <f t="shared" si="0"/>
        <v>-25139</v>
      </c>
    </row>
    <row r="11" spans="1:6" s="18" customFormat="1" ht="12.75">
      <c r="A11" s="8" t="s">
        <v>7</v>
      </c>
      <c r="B11" s="9">
        <f>(C10*C11)/1000</f>
        <v>730945.464</v>
      </c>
      <c r="C11" s="19">
        <v>28362</v>
      </c>
      <c r="D11" s="11">
        <v>161034</v>
      </c>
      <c r="E11" s="10">
        <v>161034</v>
      </c>
      <c r="F11" s="12">
        <f t="shared" si="0"/>
        <v>132672</v>
      </c>
    </row>
    <row r="12" spans="1:6" ht="12.75">
      <c r="A12" s="13" t="s">
        <v>12</v>
      </c>
      <c r="B12" s="14">
        <f>'[1]Prognoseark'!J42</f>
        <v>0</v>
      </c>
      <c r="C12" s="4">
        <v>148</v>
      </c>
      <c r="D12" s="20">
        <v>218</v>
      </c>
      <c r="E12" s="21">
        <v>176</v>
      </c>
      <c r="F12" s="12">
        <f t="shared" si="0"/>
        <v>28</v>
      </c>
    </row>
    <row r="13" spans="1:6" ht="12.75">
      <c r="A13" s="8" t="s">
        <v>7</v>
      </c>
      <c r="B13" s="9">
        <f>(C12*C13)/1000</f>
        <v>12669.836</v>
      </c>
      <c r="C13" s="22">
        <v>85607</v>
      </c>
      <c r="D13" s="22">
        <v>84696</v>
      </c>
      <c r="E13" s="22">
        <v>84696</v>
      </c>
      <c r="F13" s="12">
        <f t="shared" si="0"/>
        <v>-911</v>
      </c>
    </row>
    <row r="14" spans="1:6" ht="12.75">
      <c r="A14" s="13" t="s">
        <v>13</v>
      </c>
      <c r="B14" s="14">
        <f>'[1]Prognoseark'!J43</f>
        <v>0</v>
      </c>
      <c r="C14" s="21">
        <v>101</v>
      </c>
      <c r="D14" s="21">
        <v>97</v>
      </c>
      <c r="E14" s="21">
        <v>78</v>
      </c>
      <c r="F14" s="12">
        <f t="shared" si="0"/>
        <v>-23</v>
      </c>
    </row>
    <row r="15" spans="1:6" ht="12.75">
      <c r="A15" s="8" t="s">
        <v>7</v>
      </c>
      <c r="B15" s="9">
        <f>(C14*C15)/1000</f>
        <v>5775.887</v>
      </c>
      <c r="C15" s="22">
        <v>57187</v>
      </c>
      <c r="D15" s="22">
        <v>58651</v>
      </c>
      <c r="E15" s="22">
        <v>58651</v>
      </c>
      <c r="F15" s="12">
        <f t="shared" si="0"/>
        <v>1464</v>
      </c>
    </row>
    <row r="16" spans="1:6" ht="12.75">
      <c r="A16" s="13" t="s">
        <v>14</v>
      </c>
      <c r="B16" s="14">
        <f>'[1]Prognoseark'!J45</f>
        <v>0</v>
      </c>
      <c r="C16" s="21">
        <v>140</v>
      </c>
      <c r="D16" s="21">
        <v>149</v>
      </c>
      <c r="E16" s="21">
        <v>149</v>
      </c>
      <c r="F16" s="12">
        <f t="shared" si="0"/>
        <v>9</v>
      </c>
    </row>
    <row r="17" spans="1:6" ht="12.75">
      <c r="A17" s="8" t="s">
        <v>7</v>
      </c>
      <c r="B17" s="9">
        <f>(C16*C17)/1000</f>
        <v>14520.66</v>
      </c>
      <c r="C17" s="22">
        <v>103719</v>
      </c>
      <c r="D17" s="22">
        <v>104854</v>
      </c>
      <c r="E17" s="22">
        <v>104854</v>
      </c>
      <c r="F17" s="12">
        <f t="shared" si="0"/>
        <v>1135</v>
      </c>
    </row>
    <row r="18" spans="1:6" ht="12.75">
      <c r="A18" s="13" t="s">
        <v>15</v>
      </c>
      <c r="B18" s="14">
        <f>'[1]Prognoseark'!J47</f>
        <v>0</v>
      </c>
      <c r="C18" s="21">
        <v>100</v>
      </c>
      <c r="D18" s="21">
        <v>191</v>
      </c>
      <c r="E18" s="21">
        <v>191</v>
      </c>
      <c r="F18" s="12">
        <f t="shared" si="0"/>
        <v>91</v>
      </c>
    </row>
    <row r="19" spans="1:6" ht="12.75">
      <c r="A19" s="8" t="s">
        <v>7</v>
      </c>
      <c r="B19" s="9">
        <f>(C18*C19)/1000</f>
        <v>6382.6</v>
      </c>
      <c r="C19" s="22">
        <v>63826</v>
      </c>
      <c r="D19" s="22">
        <v>52839</v>
      </c>
      <c r="E19" s="22">
        <v>52839</v>
      </c>
      <c r="F19" s="12">
        <f t="shared" si="0"/>
        <v>-10987</v>
      </c>
    </row>
    <row r="20" spans="1:6" ht="12.75">
      <c r="A20" s="13" t="s">
        <v>16</v>
      </c>
      <c r="B20" s="14">
        <f>'[1]Prognoseark'!J49</f>
        <v>0</v>
      </c>
      <c r="C20" s="21">
        <v>215</v>
      </c>
      <c r="D20" s="21">
        <v>323</v>
      </c>
      <c r="E20" s="21">
        <v>323</v>
      </c>
      <c r="F20" s="12">
        <f t="shared" si="0"/>
        <v>108</v>
      </c>
    </row>
    <row r="21" spans="1:6" ht="12.75">
      <c r="A21" s="8" t="s">
        <v>7</v>
      </c>
      <c r="B21" s="9">
        <f>(C20*C21)/1000</f>
        <v>28231.005</v>
      </c>
      <c r="C21" s="22">
        <v>131307</v>
      </c>
      <c r="D21" s="22">
        <v>133436</v>
      </c>
      <c r="E21" s="22">
        <v>133436</v>
      </c>
      <c r="F21" s="12">
        <f t="shared" si="0"/>
        <v>2129</v>
      </c>
    </row>
    <row r="22" spans="1:6" ht="12.75">
      <c r="A22" s="13" t="s">
        <v>17</v>
      </c>
      <c r="B22" s="14">
        <f>'[1]Prognoseark'!J48</f>
        <v>0</v>
      </c>
      <c r="C22" s="21">
        <v>230</v>
      </c>
      <c r="D22" s="21">
        <v>279</v>
      </c>
      <c r="E22" s="21">
        <v>279</v>
      </c>
      <c r="F22" s="12">
        <f t="shared" si="0"/>
        <v>49</v>
      </c>
    </row>
    <row r="23" spans="1:6" ht="12.75">
      <c r="A23" s="8" t="s">
        <v>7</v>
      </c>
      <c r="B23" s="9">
        <f>(C22*C23)/1000</f>
        <v>18646.33</v>
      </c>
      <c r="C23" s="22">
        <v>81071</v>
      </c>
      <c r="D23" s="22">
        <v>85673</v>
      </c>
      <c r="E23" s="22">
        <v>85673</v>
      </c>
      <c r="F23" s="12">
        <f t="shared" si="0"/>
        <v>4602</v>
      </c>
    </row>
    <row r="24" spans="1:6" ht="12.75">
      <c r="A24" s="13" t="s">
        <v>18</v>
      </c>
      <c r="B24" s="14">
        <f>'[1]Prognoseark'!J50</f>
        <v>0</v>
      </c>
      <c r="C24" s="21">
        <v>16</v>
      </c>
      <c r="D24" s="21">
        <v>28</v>
      </c>
      <c r="E24" s="21">
        <v>28</v>
      </c>
      <c r="F24" s="12">
        <f t="shared" si="0"/>
        <v>12</v>
      </c>
    </row>
    <row r="25" spans="1:6" ht="12.75">
      <c r="A25" s="8" t="s">
        <v>7</v>
      </c>
      <c r="B25" s="9">
        <f>(C24*C25)/1000</f>
        <v>820.512</v>
      </c>
      <c r="C25" s="22">
        <v>51282</v>
      </c>
      <c r="D25" s="22">
        <v>43036</v>
      </c>
      <c r="E25" s="22">
        <v>43036</v>
      </c>
      <c r="F25" s="12">
        <f t="shared" si="0"/>
        <v>-8246</v>
      </c>
    </row>
    <row r="26" spans="1:6" ht="12.75">
      <c r="A26" s="13" t="s">
        <v>19</v>
      </c>
      <c r="B26" s="14">
        <f>'[1]Prognoseark'!J52</f>
        <v>0</v>
      </c>
      <c r="C26" s="21">
        <v>1080</v>
      </c>
      <c r="D26" s="21">
        <v>1079</v>
      </c>
      <c r="E26" s="21">
        <v>1055</v>
      </c>
      <c r="F26" s="12">
        <f t="shared" si="0"/>
        <v>-25</v>
      </c>
    </row>
    <row r="27" spans="1:6" ht="12.75">
      <c r="A27" s="8" t="s">
        <v>7</v>
      </c>
      <c r="B27" s="9">
        <f>(C26*C27)/1000</f>
        <v>120390.84</v>
      </c>
      <c r="C27" s="22">
        <v>111473</v>
      </c>
      <c r="D27" s="22">
        <v>111473</v>
      </c>
      <c r="E27" s="22">
        <v>111473</v>
      </c>
      <c r="F27" s="12">
        <f t="shared" si="0"/>
        <v>0</v>
      </c>
    </row>
    <row r="28" spans="1:6" ht="12.75">
      <c r="A28" s="13" t="s">
        <v>20</v>
      </c>
      <c r="B28" s="14">
        <f>'[1]Prognoseark'!J54</f>
        <v>0</v>
      </c>
      <c r="C28" s="21">
        <v>10338</v>
      </c>
      <c r="D28" s="21">
        <v>10521</v>
      </c>
      <c r="E28" s="21">
        <v>10518</v>
      </c>
      <c r="F28" s="12">
        <f t="shared" si="0"/>
        <v>180</v>
      </c>
    </row>
    <row r="29" spans="1:6" ht="12.75">
      <c r="A29" s="8" t="s">
        <v>7</v>
      </c>
      <c r="B29" s="9">
        <f>(C28*C29)/1000</f>
        <v>1072247.022</v>
      </c>
      <c r="C29" s="22">
        <v>103719</v>
      </c>
      <c r="D29" s="22">
        <v>104028</v>
      </c>
      <c r="E29" s="22">
        <v>104028</v>
      </c>
      <c r="F29" s="12">
        <f t="shared" si="0"/>
        <v>309</v>
      </c>
    </row>
    <row r="30" spans="1:6" ht="12.75">
      <c r="A30" s="13" t="s">
        <v>21</v>
      </c>
      <c r="B30" s="14">
        <f>'[1]Prognoseark'!J56</f>
        <v>0</v>
      </c>
      <c r="C30" s="21">
        <v>17428</v>
      </c>
      <c r="D30" s="21">
        <v>16505</v>
      </c>
      <c r="E30" s="21">
        <v>16563</v>
      </c>
      <c r="F30" s="12">
        <f t="shared" si="0"/>
        <v>-865</v>
      </c>
    </row>
    <row r="31" spans="1:6" ht="12.75">
      <c r="A31" s="8" t="s">
        <v>7</v>
      </c>
      <c r="B31" s="9">
        <f>(C30*C31)/1000</f>
        <v>1112359.528</v>
      </c>
      <c r="C31" s="22">
        <v>63826</v>
      </c>
      <c r="D31" s="22">
        <v>64637</v>
      </c>
      <c r="E31" s="22">
        <v>64637</v>
      </c>
      <c r="F31" s="12">
        <f t="shared" si="0"/>
        <v>811</v>
      </c>
    </row>
    <row r="32" spans="1:6" ht="12.75">
      <c r="A32" s="13" t="s">
        <v>22</v>
      </c>
      <c r="B32" s="14">
        <f>'[1]Prognoseark'!J58</f>
        <v>0</v>
      </c>
      <c r="C32" s="21">
        <v>2234</v>
      </c>
      <c r="D32" s="21">
        <v>2144</v>
      </c>
      <c r="E32" s="21">
        <v>2144</v>
      </c>
      <c r="F32" s="12">
        <f t="shared" si="0"/>
        <v>-90</v>
      </c>
    </row>
    <row r="33" spans="1:6" ht="12.75">
      <c r="A33" s="8" t="s">
        <v>7</v>
      </c>
      <c r="B33" s="9">
        <f>(C32*C33)/1000</f>
        <v>90320.62</v>
      </c>
      <c r="C33" s="22">
        <v>40430</v>
      </c>
      <c r="D33" s="22">
        <v>49874</v>
      </c>
      <c r="E33" s="22">
        <v>49874</v>
      </c>
      <c r="F33" s="12">
        <f t="shared" si="0"/>
        <v>9444</v>
      </c>
    </row>
    <row r="34" spans="1:6" ht="12.75">
      <c r="A34" s="13" t="s">
        <v>23</v>
      </c>
      <c r="B34" s="14">
        <f>'[1]Prognoseark'!J60</f>
        <v>0</v>
      </c>
      <c r="C34" s="21">
        <v>1315</v>
      </c>
      <c r="D34" s="21">
        <v>1335</v>
      </c>
      <c r="E34" s="21">
        <v>1335</v>
      </c>
      <c r="F34" s="12">
        <f t="shared" si="0"/>
        <v>20</v>
      </c>
    </row>
    <row r="35" spans="1:6" ht="12.75">
      <c r="A35" s="8" t="s">
        <v>7</v>
      </c>
      <c r="B35" s="9">
        <f>(C34*C35)/1000</f>
        <v>30931.43</v>
      </c>
      <c r="C35" s="22">
        <v>23522</v>
      </c>
      <c r="D35" s="22">
        <v>23522</v>
      </c>
      <c r="E35" s="22">
        <v>23522</v>
      </c>
      <c r="F35" s="12">
        <f t="shared" si="0"/>
        <v>0</v>
      </c>
    </row>
    <row r="36" spans="1:6" ht="12.75">
      <c r="A36" s="13" t="s">
        <v>24</v>
      </c>
      <c r="B36" s="14">
        <f>'[1]Prognoseark'!J62</f>
        <v>0</v>
      </c>
      <c r="C36" s="21">
        <v>197</v>
      </c>
      <c r="D36" s="21">
        <v>164</v>
      </c>
      <c r="E36" s="21">
        <v>164</v>
      </c>
      <c r="F36" s="12">
        <f aca="true" t="shared" si="1" ref="F36:F53">E36-C36</f>
        <v>-33</v>
      </c>
    </row>
    <row r="37" spans="1:6" ht="12.75">
      <c r="A37" s="8" t="s">
        <v>7</v>
      </c>
      <c r="B37" s="9">
        <f>(C36*C37)/1000</f>
        <v>17248.335</v>
      </c>
      <c r="C37" s="22">
        <v>87555</v>
      </c>
      <c r="D37" s="22">
        <v>88601</v>
      </c>
      <c r="E37" s="22">
        <v>88601</v>
      </c>
      <c r="F37" s="12">
        <f t="shared" si="1"/>
        <v>1046</v>
      </c>
    </row>
    <row r="38" spans="1:6" ht="12.75">
      <c r="A38" s="13" t="s">
        <v>24</v>
      </c>
      <c r="B38" s="14">
        <f>'[1]Prognoseark'!J64</f>
        <v>0</v>
      </c>
      <c r="C38" s="21">
        <v>212</v>
      </c>
      <c r="D38" s="21">
        <v>193</v>
      </c>
      <c r="E38" s="21">
        <v>193</v>
      </c>
      <c r="F38" s="12">
        <f t="shared" si="1"/>
        <v>-19</v>
      </c>
    </row>
    <row r="39" spans="1:6" ht="12.75">
      <c r="A39" s="8" t="s">
        <v>7</v>
      </c>
      <c r="B39" s="9">
        <f>(C38*C39)/1000</f>
        <v>12491.888</v>
      </c>
      <c r="C39" s="22">
        <v>58924</v>
      </c>
      <c r="D39" s="22">
        <v>59919</v>
      </c>
      <c r="E39" s="22">
        <v>59919</v>
      </c>
      <c r="F39" s="12">
        <f t="shared" si="1"/>
        <v>995</v>
      </c>
    </row>
    <row r="40" spans="1:6" ht="12.75">
      <c r="A40" s="13" t="s">
        <v>25</v>
      </c>
      <c r="B40" s="14">
        <f>'[1]Prognoseark'!J66</f>
        <v>0</v>
      </c>
      <c r="C40" s="21">
        <v>50</v>
      </c>
      <c r="D40" s="21">
        <v>29</v>
      </c>
      <c r="E40" s="21">
        <v>29</v>
      </c>
      <c r="F40" s="12">
        <f t="shared" si="1"/>
        <v>-21</v>
      </c>
    </row>
    <row r="41" spans="1:6" ht="12.75">
      <c r="A41" s="8" t="s">
        <v>7</v>
      </c>
      <c r="B41" s="9">
        <f>(C40*C41)/1000</f>
        <v>4376.4</v>
      </c>
      <c r="C41" s="22">
        <v>87528</v>
      </c>
      <c r="D41" s="22">
        <v>79551</v>
      </c>
      <c r="E41" s="22">
        <v>79551</v>
      </c>
      <c r="F41" s="12">
        <f t="shared" si="1"/>
        <v>-7977</v>
      </c>
    </row>
    <row r="42" spans="1:6" ht="12.75">
      <c r="A42" s="13" t="s">
        <v>26</v>
      </c>
      <c r="B42" s="14">
        <f>'[1]Prognoseark'!J68</f>
        <v>0</v>
      </c>
      <c r="C42" s="21">
        <v>80</v>
      </c>
      <c r="D42" s="21">
        <v>70</v>
      </c>
      <c r="E42" s="21">
        <v>70</v>
      </c>
      <c r="F42" s="12">
        <f t="shared" si="1"/>
        <v>-10</v>
      </c>
    </row>
    <row r="43" spans="1:6" ht="12.75">
      <c r="A43" s="8" t="s">
        <v>7</v>
      </c>
      <c r="B43" s="9">
        <f>(C42*C43)/1000</f>
        <v>2597.44</v>
      </c>
      <c r="C43" s="22">
        <v>32468</v>
      </c>
      <c r="D43" s="22">
        <v>39265</v>
      </c>
      <c r="E43" s="22">
        <v>39265</v>
      </c>
      <c r="F43" s="12">
        <f t="shared" si="1"/>
        <v>6797</v>
      </c>
    </row>
    <row r="44" spans="1:6" ht="12.75">
      <c r="A44" s="13" t="s">
        <v>27</v>
      </c>
      <c r="B44" s="14">
        <f>'[1]Prognoseark'!J70</f>
        <v>0</v>
      </c>
      <c r="C44" s="21">
        <v>88199</v>
      </c>
      <c r="D44" s="21">
        <v>88199</v>
      </c>
      <c r="E44" s="21">
        <v>88199</v>
      </c>
      <c r="F44" s="12">
        <f t="shared" si="1"/>
        <v>0</v>
      </c>
    </row>
    <row r="45" spans="1:6" ht="12.75">
      <c r="A45" s="8" t="s">
        <v>7</v>
      </c>
      <c r="B45" s="9">
        <f>(C44*C45)/1000</f>
        <v>63944.275</v>
      </c>
      <c r="C45" s="22">
        <v>725</v>
      </c>
      <c r="D45" s="22">
        <v>725</v>
      </c>
      <c r="E45" s="22">
        <v>725</v>
      </c>
      <c r="F45" s="12">
        <f t="shared" si="1"/>
        <v>0</v>
      </c>
    </row>
    <row r="46" spans="1:6" ht="12.75">
      <c r="A46" s="13" t="s">
        <v>28</v>
      </c>
      <c r="B46" s="14">
        <f>'[1]Prognoseark'!J72</f>
        <v>0</v>
      </c>
      <c r="C46" s="21">
        <v>205</v>
      </c>
      <c r="D46" s="23">
        <v>198</v>
      </c>
      <c r="E46" s="23">
        <v>198</v>
      </c>
      <c r="F46" s="12">
        <f t="shared" si="1"/>
        <v>-7</v>
      </c>
    </row>
    <row r="47" spans="1:6" ht="12.75">
      <c r="A47" s="8" t="s">
        <v>7</v>
      </c>
      <c r="B47" s="9">
        <f>(C46*C47)/1000</f>
        <v>62914.91</v>
      </c>
      <c r="C47" s="22">
        <v>306902</v>
      </c>
      <c r="D47" s="22">
        <v>307146</v>
      </c>
      <c r="E47" s="22">
        <v>307146</v>
      </c>
      <c r="F47" s="12">
        <f t="shared" si="1"/>
        <v>244</v>
      </c>
    </row>
    <row r="48" spans="1:6" ht="12.75">
      <c r="A48" s="13" t="s">
        <v>29</v>
      </c>
      <c r="B48" s="14">
        <f>'[1]Prognoseark'!J74</f>
        <v>0</v>
      </c>
      <c r="C48" s="21">
        <v>88199</v>
      </c>
      <c r="D48" s="21">
        <v>88199</v>
      </c>
      <c r="E48" s="21">
        <v>88199</v>
      </c>
      <c r="F48" s="12">
        <f t="shared" si="1"/>
        <v>0</v>
      </c>
    </row>
    <row r="49" spans="1:6" ht="12.75">
      <c r="A49" s="8" t="s">
        <v>7</v>
      </c>
      <c r="B49" s="9">
        <f>(C48*C49)/1000</f>
        <v>118804.053</v>
      </c>
      <c r="C49" s="21">
        <v>1347</v>
      </c>
      <c r="D49" s="21">
        <v>1347</v>
      </c>
      <c r="E49" s="21">
        <v>1347</v>
      </c>
      <c r="F49" s="12">
        <f t="shared" si="1"/>
        <v>0</v>
      </c>
    </row>
    <row r="50" spans="1:6" ht="12.75">
      <c r="A50" s="13" t="s">
        <v>30</v>
      </c>
      <c r="B50" s="14">
        <f>'[1]Prognoseark'!J77</f>
        <v>0</v>
      </c>
      <c r="C50" s="21">
        <v>45429</v>
      </c>
      <c r="D50" s="21">
        <v>45429</v>
      </c>
      <c r="E50" s="21">
        <v>45429</v>
      </c>
      <c r="F50" s="12">
        <f t="shared" si="1"/>
        <v>0</v>
      </c>
    </row>
    <row r="51" spans="1:6" ht="12.75">
      <c r="A51" s="8" t="s">
        <v>7</v>
      </c>
      <c r="B51" s="9">
        <f>(C50*C51)/1000</f>
        <v>7495.785</v>
      </c>
      <c r="C51" s="21">
        <v>165</v>
      </c>
      <c r="D51" s="21">
        <v>165</v>
      </c>
      <c r="E51" s="21">
        <v>165</v>
      </c>
      <c r="F51" s="12">
        <f t="shared" si="1"/>
        <v>0</v>
      </c>
    </row>
    <row r="52" spans="1:6" ht="12.75">
      <c r="A52" s="13" t="s">
        <v>31</v>
      </c>
      <c r="B52" s="14">
        <f>'[1]Prognoseark'!J79</f>
        <v>0</v>
      </c>
      <c r="C52" s="21">
        <v>45429</v>
      </c>
      <c r="D52" s="21">
        <v>45429</v>
      </c>
      <c r="E52" s="21">
        <v>45429</v>
      </c>
      <c r="F52" s="12">
        <f t="shared" si="1"/>
        <v>0</v>
      </c>
    </row>
    <row r="53" spans="1:6" ht="12.75">
      <c r="A53" s="8" t="s">
        <v>7</v>
      </c>
      <c r="B53" s="9">
        <f>(C52*C53)/1000</f>
        <v>12311.259</v>
      </c>
      <c r="C53" s="21">
        <v>271</v>
      </c>
      <c r="D53" s="21">
        <v>271</v>
      </c>
      <c r="E53" s="21">
        <v>271</v>
      </c>
      <c r="F53" s="12">
        <f t="shared" si="1"/>
        <v>0</v>
      </c>
    </row>
  </sheetData>
  <mergeCells count="2">
    <mergeCell ref="A2:A3"/>
    <mergeCell ref="F2:F3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Nanna Vejen Hansen</dc:creator>
  <cp:keywords/>
  <dc:description/>
  <cp:lastModifiedBy>UUF</cp:lastModifiedBy>
  <cp:lastPrinted>2006-05-11T12:04:58Z</cp:lastPrinted>
  <dcterms:created xsi:type="dcterms:W3CDTF">2006-05-11T07:26:07Z</dcterms:created>
  <dcterms:modified xsi:type="dcterms:W3CDTF">2006-05-11T12:05:13Z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{02FA2A97-3C8C-4562-8171-40A66A294448}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false</vt:bool>
  </property>
  <property fmtid="{D5CDD505-2E9C-101B-9397-08002B2CF9AE}" pid="8" name="ICLInviaTemplate">
    <vt:bool>false</vt:bool>
  </property>
  <property fmtid="{D5CDD505-2E9C-101B-9397-08002B2CF9AE}" pid="9" name="FujitsuDocumentOpenedAndNotYetMarkedAsEDocInExcel">
    <vt:bool>false</vt:bool>
  </property>
  <property fmtid="{D5CDD505-2E9C-101B-9397-08002B2CF9AE}" pid="10" name="ICLInviaIsBeingSaved">
    <vt:bool>true</vt:bool>
  </property>
</Properties>
</file>